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T23" i="2" l="1"/>
  <c r="S23" i="2"/>
  <c r="R23" i="2"/>
  <c r="P23" i="2"/>
  <c r="O23" i="2"/>
  <c r="N23" i="2"/>
  <c r="L23" i="2"/>
  <c r="G27" i="2" s="1"/>
  <c r="K23" i="2"/>
  <c r="F27" i="2" s="1"/>
  <c r="J23" i="2"/>
  <c r="E27" i="2" s="1"/>
  <c r="G23" i="2"/>
  <c r="G26" i="2" s="1"/>
  <c r="F23" i="2"/>
  <c r="F26" i="2" s="1"/>
  <c r="E23" i="2"/>
  <c r="E26" i="2" s="1"/>
  <c r="H22" i="2"/>
  <c r="G17" i="2"/>
  <c r="E17" i="2"/>
  <c r="H16" i="2"/>
  <c r="T12" i="2"/>
  <c r="S12" i="2"/>
  <c r="R12" i="2"/>
  <c r="P12" i="2"/>
  <c r="O12" i="2"/>
  <c r="F17" i="2" s="1"/>
  <c r="H17" i="2" s="1"/>
  <c r="N12" i="2"/>
  <c r="L12" i="2"/>
  <c r="G16" i="2" s="1"/>
  <c r="K12" i="2"/>
  <c r="F16" i="2" s="1"/>
  <c r="J12" i="2"/>
  <c r="E16" i="2" s="1"/>
  <c r="G12" i="2"/>
  <c r="G15" i="2" s="1"/>
  <c r="F12" i="2"/>
  <c r="F15" i="2" s="1"/>
  <c r="E12" i="2"/>
  <c r="E15" i="2" s="1"/>
  <c r="H11" i="2"/>
  <c r="H10" i="2"/>
  <c r="H9" i="2"/>
  <c r="Q8" i="2"/>
  <c r="H8" i="2"/>
  <c r="Q7" i="2"/>
  <c r="H7" i="2"/>
  <c r="H6" i="2"/>
  <c r="Q5" i="2"/>
  <c r="H5" i="2"/>
  <c r="F18" i="2" l="1"/>
  <c r="H15" i="2"/>
  <c r="F29" i="2"/>
  <c r="H26" i="2"/>
  <c r="E18" i="2"/>
  <c r="G18" i="2"/>
  <c r="E29" i="2"/>
  <c r="G29" i="2"/>
  <c r="Q12" i="2"/>
  <c r="H23" i="2"/>
  <c r="M23" i="2"/>
  <c r="H27" i="2" s="1"/>
  <c r="H12" i="2"/>
  <c r="O27" i="3"/>
  <c r="H29" i="2" l="1"/>
  <c r="H18" i="2"/>
  <c r="E23" i="3"/>
  <c r="F23" i="3"/>
  <c r="G23" i="3"/>
  <c r="H23" i="3"/>
  <c r="I23" i="3"/>
  <c r="K23" i="3"/>
  <c r="AS23" i="3"/>
  <c r="AQ23" i="3"/>
  <c r="AP23" i="3"/>
  <c r="AO23" i="3"/>
  <c r="AN23" i="3"/>
  <c r="AM23" i="3"/>
  <c r="AG23" i="3"/>
  <c r="AE23" i="3"/>
  <c r="I28" i="3" s="1"/>
  <c r="AD23" i="3"/>
  <c r="AC23" i="3"/>
  <c r="AB23" i="3"/>
  <c r="AA23" i="3"/>
  <c r="E28" i="3" s="1"/>
  <c r="W23" i="3"/>
  <c r="K27" i="3" s="1"/>
  <c r="K29" i="3" s="1"/>
  <c r="U23" i="3"/>
  <c r="T23" i="3"/>
  <c r="S23" i="3"/>
  <c r="R23" i="3"/>
  <c r="Q23" i="3"/>
  <c r="V23" i="3" l="1"/>
  <c r="G27" i="3"/>
  <c r="H27" i="3"/>
  <c r="H29" i="3" s="1"/>
  <c r="AR23" i="3"/>
  <c r="G28" i="3"/>
  <c r="K28" i="3"/>
  <c r="F27" i="3"/>
  <c r="F28" i="3"/>
  <c r="H28" i="3"/>
  <c r="I27" i="3"/>
  <c r="I29" i="3" s="1"/>
  <c r="E27" i="3"/>
  <c r="O28" i="3"/>
  <c r="J28" i="3"/>
  <c r="AF23" i="3"/>
  <c r="E29" i="3" l="1"/>
  <c r="M29" i="3" s="1"/>
  <c r="N27" i="3"/>
  <c r="L27" i="3"/>
  <c r="M27" i="3"/>
  <c r="G29" i="3"/>
  <c r="L28" i="3"/>
  <c r="N28" i="3"/>
  <c r="F29" i="3"/>
  <c r="M28" i="3"/>
  <c r="O29" i="3" l="1"/>
  <c r="L29" i="3"/>
  <c r="N29" i="3"/>
</calcChain>
</file>

<file path=xl/sharedStrings.xml><?xml version="1.0" encoding="utf-8"?>
<sst xmlns="http://schemas.openxmlformats.org/spreadsheetml/2006/main" count="223" uniqueCount="82">
  <si>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</si>
  <si>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</si>
  <si>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</si>
  <si>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</si>
  <si>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</si>
  <si>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</si>
  <si>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</si>
  <si>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</si>
  <si>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</si>
  <si>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</si>
  <si>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</si>
  <si>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</si>
  <si>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</si>
  <si>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</si>
  <si>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</si>
  <si>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</si>
  <si>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</si>
  <si>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2.</t>
  </si>
  <si>
    <t>1.</t>
  </si>
  <si>
    <t>4.</t>
  </si>
  <si>
    <t>Seurat</t>
  </si>
  <si>
    <t>Lohi = Jyväskylän Lohi  (1924)</t>
  </si>
  <si>
    <t>YKKÖSPESIS</t>
  </si>
  <si>
    <t>16.</t>
  </si>
  <si>
    <t>MäVi</t>
  </si>
  <si>
    <t>6.</t>
  </si>
  <si>
    <t>3.</t>
  </si>
  <si>
    <t>13.</t>
  </si>
  <si>
    <t>PKP</t>
  </si>
  <si>
    <t>11.</t>
  </si>
  <si>
    <t>KPL</t>
  </si>
  <si>
    <t>15.</t>
  </si>
  <si>
    <t>Lohi</t>
  </si>
  <si>
    <t>Jukka-Pekka Karttunen</t>
  </si>
  <si>
    <t>LieKi</t>
  </si>
  <si>
    <t>KPL = Kouvolan Pallonlyöjät  (1931)</t>
  </si>
  <si>
    <t>LieKi = Lievestuoreen Kisa  (1927)</t>
  </si>
  <si>
    <t>MäVi = Mäntyharjun Virkistys  (1920)</t>
  </si>
  <si>
    <t>PELINJOHTAJAKORTTI</t>
  </si>
  <si>
    <t xml:space="preserve">   Mitalit</t>
  </si>
  <si>
    <t xml:space="preserve">PLAY OFF </t>
  </si>
  <si>
    <t>O</t>
  </si>
  <si>
    <t>V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</si>
  <si>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</si>
  <si>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</si>
  <si>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</si>
  <si>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</si>
  <si>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</si>
  <si>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Kiri</t>
  </si>
  <si>
    <t>9.</t>
  </si>
  <si>
    <t>10.</t>
  </si>
  <si>
    <t>KaMa</t>
  </si>
  <si>
    <t>12.</t>
  </si>
  <si>
    <t>URA SUPERISSA</t>
  </si>
  <si>
    <t>SARJAT</t>
  </si>
  <si>
    <t>Seurat:</t>
  </si>
  <si>
    <t>Kiri = Jyväskylän Kiri  (1930)</t>
  </si>
  <si>
    <t>Puolivälierät</t>
  </si>
  <si>
    <t>KaMa = Kankaanpään Maila  (1958)</t>
  </si>
  <si>
    <t>Välierät</t>
  </si>
  <si>
    <t>Finaalit</t>
  </si>
  <si>
    <t>21.8.1974   Varkaus</t>
  </si>
  <si>
    <t>Kirittäret</t>
  </si>
  <si>
    <t>5.</t>
  </si>
  <si>
    <t xml:space="preserve">  1-3  Lipottaret</t>
  </si>
  <si>
    <t>0 - 1</t>
  </si>
  <si>
    <t>Kirittäret = Jyväskylän Pesis  (2004)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</si>
  <si>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</si>
  <si>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</si>
  <si>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</si>
  <si>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</si>
  <si>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</si>
  <si>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</si>
  <si>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</si>
  <si>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</si>
  <si>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</si>
  <si>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</si>
  <si>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</si>
  <si>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PKP = Puurtilan Kisa-Pojat  (1948),  kasvattajaseura</t>
  </si>
  <si>
    <t>8.</t>
  </si>
  <si>
    <t>MSU</t>
  </si>
  <si>
    <t>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</si>
</sst>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49" fontId="2" fillId="3" borderId="0" xfId="0" applyNumberFormat="1" applyFont="1" applyFill="1" applyAlignment="1"/>
    <xf numFmtId="0" fontId="2" fillId="7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3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0" xfId="0" applyFont="1" applyFill="1" applyAlignment="1"/>
    <xf numFmtId="0" fontId="6" fillId="6" borderId="4" xfId="0" applyFont="1" applyFill="1" applyBorder="1" applyAlignment="1"/>
    <xf numFmtId="0" fontId="6" fillId="6" borderId="2" xfId="0" applyFont="1" applyFill="1" applyBorder="1" applyAlignment="1">
      <alignment horizontal="left"/>
    </xf>
    <xf numFmtId="0" fontId="6" fillId="6" borderId="2" xfId="0" applyFont="1" applyFill="1" applyBorder="1" applyAlignment="1"/>
    <xf numFmtId="0" fontId="6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" fillId="6" borderId="2" xfId="0" applyFont="1" applyFill="1" applyBorder="1" applyAlignment="1"/>
    <xf numFmtId="0" fontId="1" fillId="2" borderId="1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7" fillId="0" borderId="0" xfId="0" applyFont="1" applyAlignment="1"/>
    <xf numFmtId="0" fontId="6" fillId="0" borderId="0" xfId="0" applyFont="1" applyAlignment="1"/>
    <xf numFmtId="0" fontId="8" fillId="2" borderId="0" xfId="0" applyFont="1" applyFill="1" applyAlignment="1"/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/>
    </xf>
    <xf numFmtId="0" fontId="8" fillId="0" borderId="0" xfId="0" applyFont="1" applyAlignment="1"/>
    <xf numFmtId="0" fontId="2" fillId="2" borderId="0" xfId="0" applyFont="1" applyFill="1" applyAlignment="1"/>
    <xf numFmtId="0" fontId="2" fillId="4" borderId="1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 applyAlignment="1"/>
    <xf numFmtId="0" fontId="2" fillId="4" borderId="1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4" fillId="0" borderId="0" xfId="0" applyFont="1" applyAlignment="1"/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1" fillId="0" borderId="0" xfId="0" applyFont="1" applyAlignment="1"/>
    <xf numFmtId="0" fontId="2" fillId="3" borderId="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1" fillId="2" borderId="14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2" fillId="4" borderId="13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1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8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2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8" fillId="3" borderId="4" xfId="0" applyFont="1" applyFill="1" applyBorder="1" applyAlignment="1"/>
    <xf numFmtId="49" fontId="8" fillId="3" borderId="2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9" t="s">
        <v>33</v>
      </c>
      <c r="C1" s="3"/>
      <c r="D1" s="4"/>
      <c r="E1" s="5"/>
      <c r="F1" s="36" t="s">
        <v>61</v>
      </c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9"/>
      <c r="AB1" s="109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40" t="s">
        <v>22</v>
      </c>
      <c r="C2" s="37"/>
      <c r="D2" s="41"/>
      <c r="E2" s="9" t="s">
        <v>8</v>
      </c>
      <c r="F2" s="10"/>
      <c r="G2" s="10"/>
      <c r="H2" s="10"/>
      <c r="I2" s="16"/>
      <c r="J2" s="11"/>
      <c r="K2" s="43"/>
      <c r="L2" s="18" t="s">
        <v>67</v>
      </c>
      <c r="M2" s="10"/>
      <c r="N2" s="10"/>
      <c r="O2" s="17"/>
      <c r="P2" s="15"/>
      <c r="Q2" s="18" t="s">
        <v>68</v>
      </c>
      <c r="R2" s="10"/>
      <c r="S2" s="10"/>
      <c r="T2" s="10"/>
      <c r="U2" s="16"/>
      <c r="V2" s="17"/>
      <c r="W2" s="15"/>
      <c r="X2" s="110" t="s">
        <v>69</v>
      </c>
      <c r="Y2" s="111"/>
      <c r="Z2" s="112"/>
      <c r="AA2" s="9" t="s">
        <v>8</v>
      </c>
      <c r="AB2" s="10"/>
      <c r="AC2" s="10"/>
      <c r="AD2" s="10"/>
      <c r="AE2" s="16"/>
      <c r="AF2" s="11"/>
      <c r="AG2" s="43"/>
      <c r="AH2" s="18" t="s">
        <v>70</v>
      </c>
      <c r="AI2" s="10"/>
      <c r="AJ2" s="10"/>
      <c r="AK2" s="17"/>
      <c r="AL2" s="15"/>
      <c r="AM2" s="18" t="s">
        <v>68</v>
      </c>
      <c r="AN2" s="10"/>
      <c r="AO2" s="10"/>
      <c r="AP2" s="10"/>
      <c r="AQ2" s="16"/>
      <c r="AR2" s="17"/>
      <c r="AS2" s="113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11</v>
      </c>
      <c r="J3" s="14" t="s">
        <v>12</v>
      </c>
      <c r="K3" s="113"/>
      <c r="L3" s="14" t="s">
        <v>4</v>
      </c>
      <c r="M3" s="14" t="s">
        <v>5</v>
      </c>
      <c r="N3" s="14" t="s">
        <v>71</v>
      </c>
      <c r="O3" s="14" t="s">
        <v>11</v>
      </c>
      <c r="P3" s="19"/>
      <c r="Q3" s="14" t="s">
        <v>2</v>
      </c>
      <c r="R3" s="14" t="s">
        <v>7</v>
      </c>
      <c r="S3" s="11" t="s">
        <v>4</v>
      </c>
      <c r="T3" s="14" t="s">
        <v>5</v>
      </c>
      <c r="U3" s="14" t="s">
        <v>11</v>
      </c>
      <c r="V3" s="14" t="s">
        <v>12</v>
      </c>
      <c r="W3" s="113"/>
      <c r="X3" s="14" t="s">
        <v>0</v>
      </c>
      <c r="Y3" s="14" t="s">
        <v>3</v>
      </c>
      <c r="Z3" s="9" t="s">
        <v>1</v>
      </c>
      <c r="AA3" s="14" t="s">
        <v>2</v>
      </c>
      <c r="AB3" s="14" t="s">
        <v>7</v>
      </c>
      <c r="AC3" s="11" t="s">
        <v>4</v>
      </c>
      <c r="AD3" s="14" t="s">
        <v>5</v>
      </c>
      <c r="AE3" s="14" t="s">
        <v>11</v>
      </c>
      <c r="AF3" s="14" t="s">
        <v>12</v>
      </c>
      <c r="AG3" s="113"/>
      <c r="AH3" s="14" t="s">
        <v>4</v>
      </c>
      <c r="AI3" s="14" t="s">
        <v>5</v>
      </c>
      <c r="AJ3" s="14" t="s">
        <v>71</v>
      </c>
      <c r="AK3" s="14" t="s">
        <v>11</v>
      </c>
      <c r="AL3" s="19"/>
      <c r="AM3" s="14" t="s">
        <v>2</v>
      </c>
      <c r="AN3" s="14" t="s">
        <v>7</v>
      </c>
      <c r="AO3" s="11" t="s">
        <v>4</v>
      </c>
      <c r="AP3" s="14" t="s">
        <v>5</v>
      </c>
      <c r="AQ3" s="14" t="s">
        <v>11</v>
      </c>
      <c r="AR3" s="14" t="s">
        <v>12</v>
      </c>
      <c r="AS3" s="113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3"/>
      <c r="C4" s="24"/>
      <c r="D4" s="2"/>
      <c r="E4" s="23"/>
      <c r="F4" s="23"/>
      <c r="G4" s="23"/>
      <c r="H4" s="35"/>
      <c r="I4" s="23"/>
      <c r="J4" s="108"/>
      <c r="K4" s="22"/>
      <c r="L4" s="80"/>
      <c r="M4" s="14"/>
      <c r="N4" s="14"/>
      <c r="O4" s="14"/>
      <c r="P4" s="19"/>
      <c r="Q4" s="23"/>
      <c r="R4" s="23"/>
      <c r="S4" s="35"/>
      <c r="T4" s="23"/>
      <c r="U4" s="23"/>
      <c r="V4" s="114"/>
      <c r="W4" s="22"/>
      <c r="X4" s="23"/>
      <c r="Y4" s="24"/>
      <c r="Z4" s="2"/>
      <c r="AA4" s="23"/>
      <c r="AB4" s="23"/>
      <c r="AC4" s="23"/>
      <c r="AD4" s="35"/>
      <c r="AE4" s="23"/>
      <c r="AF4" s="108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115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3">
        <v>1992</v>
      </c>
      <c r="C5" s="23" t="s">
        <v>27</v>
      </c>
      <c r="D5" s="2" t="s">
        <v>28</v>
      </c>
      <c r="E5" s="23">
        <v>18</v>
      </c>
      <c r="F5" s="23">
        <v>0</v>
      </c>
      <c r="G5" s="23">
        <v>4</v>
      </c>
      <c r="H5" s="23">
        <v>2</v>
      </c>
      <c r="I5" s="23">
        <v>24</v>
      </c>
      <c r="J5" s="23"/>
      <c r="K5" s="19"/>
      <c r="L5" s="14"/>
      <c r="M5" s="14"/>
      <c r="N5" s="14"/>
      <c r="O5" s="14"/>
      <c r="P5" s="19"/>
      <c r="Q5" s="23"/>
      <c r="R5" s="23"/>
      <c r="S5" s="35"/>
      <c r="T5" s="23"/>
      <c r="U5" s="23"/>
      <c r="V5" s="114"/>
      <c r="W5" s="22"/>
      <c r="X5" s="23"/>
      <c r="Y5" s="24"/>
      <c r="Z5" s="2"/>
      <c r="AA5" s="23"/>
      <c r="AB5" s="23"/>
      <c r="AC5" s="23"/>
      <c r="AD5" s="35"/>
      <c r="AE5" s="23"/>
      <c r="AF5" s="108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115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3"/>
      <c r="C6" s="24"/>
      <c r="D6" s="2"/>
      <c r="E6" s="23"/>
      <c r="F6" s="23"/>
      <c r="G6" s="23"/>
      <c r="H6" s="35"/>
      <c r="I6" s="23"/>
      <c r="J6" s="108"/>
      <c r="K6" s="22"/>
      <c r="L6" s="80"/>
      <c r="M6" s="14"/>
      <c r="N6" s="14"/>
      <c r="O6" s="14"/>
      <c r="P6" s="19"/>
      <c r="Q6" s="23"/>
      <c r="R6" s="23"/>
      <c r="S6" s="35"/>
      <c r="T6" s="23"/>
      <c r="U6" s="23"/>
      <c r="V6" s="114"/>
      <c r="W6" s="22"/>
      <c r="X6" s="23">
        <v>1993</v>
      </c>
      <c r="Y6" s="24" t="s">
        <v>19</v>
      </c>
      <c r="Z6" s="2" t="s">
        <v>28</v>
      </c>
      <c r="AA6" s="23"/>
      <c r="AB6" s="23"/>
      <c r="AC6" s="23"/>
      <c r="AD6" s="35"/>
      <c r="AE6" s="23"/>
      <c r="AF6" s="108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115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3"/>
      <c r="C7" s="24"/>
      <c r="D7" s="2"/>
      <c r="E7" s="23"/>
      <c r="F7" s="23"/>
      <c r="G7" s="23"/>
      <c r="H7" s="35"/>
      <c r="I7" s="23"/>
      <c r="J7" s="108"/>
      <c r="K7" s="22"/>
      <c r="L7" s="80"/>
      <c r="M7" s="14"/>
      <c r="N7" s="14"/>
      <c r="O7" s="14"/>
      <c r="P7" s="19"/>
      <c r="Q7" s="23"/>
      <c r="R7" s="23"/>
      <c r="S7" s="35"/>
      <c r="T7" s="23"/>
      <c r="U7" s="23"/>
      <c r="V7" s="114"/>
      <c r="W7" s="22"/>
      <c r="X7" s="23">
        <v>1994</v>
      </c>
      <c r="Y7" s="24" t="s">
        <v>25</v>
      </c>
      <c r="Z7" s="2" t="s">
        <v>28</v>
      </c>
      <c r="AA7" s="23"/>
      <c r="AB7" s="23"/>
      <c r="AC7" s="23"/>
      <c r="AD7" s="35"/>
      <c r="AE7" s="23"/>
      <c r="AF7" s="108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115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3"/>
      <c r="C8" s="24"/>
      <c r="D8" s="2"/>
      <c r="E8" s="23"/>
      <c r="F8" s="23"/>
      <c r="G8" s="23"/>
      <c r="H8" s="35"/>
      <c r="I8" s="23"/>
      <c r="J8" s="108"/>
      <c r="K8" s="22"/>
      <c r="L8" s="80"/>
      <c r="M8" s="14"/>
      <c r="N8" s="14"/>
      <c r="O8" s="14"/>
      <c r="P8" s="19"/>
      <c r="Q8" s="23"/>
      <c r="R8" s="23"/>
      <c r="S8" s="35"/>
      <c r="T8" s="23"/>
      <c r="U8" s="23"/>
      <c r="V8" s="114"/>
      <c r="W8" s="22"/>
      <c r="X8" s="23">
        <v>1995</v>
      </c>
      <c r="Y8" s="24" t="s">
        <v>26</v>
      </c>
      <c r="Z8" s="2" t="s">
        <v>28</v>
      </c>
      <c r="AA8" s="23"/>
      <c r="AB8" s="23"/>
      <c r="AC8" s="23"/>
      <c r="AD8" s="35"/>
      <c r="AE8" s="23"/>
      <c r="AF8" s="108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115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3"/>
      <c r="C9" s="24"/>
      <c r="D9" s="2"/>
      <c r="E9" s="23"/>
      <c r="F9" s="23"/>
      <c r="G9" s="23"/>
      <c r="H9" s="35"/>
      <c r="I9" s="23"/>
      <c r="J9" s="108"/>
      <c r="K9" s="22"/>
      <c r="L9" s="80"/>
      <c r="M9" s="14"/>
      <c r="N9" s="14"/>
      <c r="O9" s="14"/>
      <c r="P9" s="19"/>
      <c r="Q9" s="23"/>
      <c r="R9" s="23"/>
      <c r="S9" s="35"/>
      <c r="T9" s="23"/>
      <c r="U9" s="23"/>
      <c r="V9" s="114"/>
      <c r="W9" s="22"/>
      <c r="X9" s="23">
        <v>1996</v>
      </c>
      <c r="Y9" s="24" t="s">
        <v>17</v>
      </c>
      <c r="Z9" s="2" t="s">
        <v>28</v>
      </c>
      <c r="AA9" s="23"/>
      <c r="AB9" s="23"/>
      <c r="AC9" s="23"/>
      <c r="AD9" s="35"/>
      <c r="AE9" s="23"/>
      <c r="AF9" s="108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115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3">
        <v>1997</v>
      </c>
      <c r="C10" s="23" t="s">
        <v>29</v>
      </c>
      <c r="D10" s="2" t="s">
        <v>28</v>
      </c>
      <c r="E10" s="23">
        <v>26</v>
      </c>
      <c r="F10" s="23">
        <v>3</v>
      </c>
      <c r="G10" s="23">
        <v>3</v>
      </c>
      <c r="H10" s="23">
        <v>33</v>
      </c>
      <c r="I10" s="23">
        <v>103</v>
      </c>
      <c r="J10" s="23"/>
      <c r="K10" s="19"/>
      <c r="L10" s="14"/>
      <c r="M10" s="14" t="s">
        <v>79</v>
      </c>
      <c r="N10" s="14"/>
      <c r="O10" s="14"/>
      <c r="P10" s="19"/>
      <c r="Q10" s="23"/>
      <c r="R10" s="23"/>
      <c r="S10" s="35"/>
      <c r="T10" s="23"/>
      <c r="U10" s="23"/>
      <c r="V10" s="114"/>
      <c r="W10" s="22"/>
      <c r="X10" s="23"/>
      <c r="Y10" s="24"/>
      <c r="Z10" s="2"/>
      <c r="AA10" s="23"/>
      <c r="AB10" s="23"/>
      <c r="AC10" s="23"/>
      <c r="AD10" s="35"/>
      <c r="AE10" s="23"/>
      <c r="AF10" s="108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115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>
        <v>1998</v>
      </c>
      <c r="C11" s="24" t="s">
        <v>18</v>
      </c>
      <c r="D11" s="2" t="s">
        <v>30</v>
      </c>
      <c r="E11" s="23">
        <v>21</v>
      </c>
      <c r="F11" s="23">
        <v>0</v>
      </c>
      <c r="G11" s="23">
        <v>2</v>
      </c>
      <c r="H11" s="35">
        <v>19</v>
      </c>
      <c r="I11" s="23">
        <v>83</v>
      </c>
      <c r="J11" s="108"/>
      <c r="K11" s="22"/>
      <c r="L11" s="80"/>
      <c r="M11" s="14"/>
      <c r="N11" s="14"/>
      <c r="O11" s="14"/>
      <c r="P11" s="19"/>
      <c r="Q11" s="23"/>
      <c r="R11" s="23"/>
      <c r="S11" s="35"/>
      <c r="T11" s="23"/>
      <c r="U11" s="23"/>
      <c r="V11" s="114"/>
      <c r="W11" s="22"/>
      <c r="X11" s="23"/>
      <c r="Y11" s="24"/>
      <c r="Z11" s="2"/>
      <c r="AA11" s="23"/>
      <c r="AB11" s="23"/>
      <c r="AC11" s="23"/>
      <c r="AD11" s="35"/>
      <c r="AE11" s="23"/>
      <c r="AF11" s="108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115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3"/>
      <c r="C12" s="24"/>
      <c r="D12" s="2"/>
      <c r="E12" s="23"/>
      <c r="F12" s="23"/>
      <c r="G12" s="23"/>
      <c r="H12" s="35"/>
      <c r="I12" s="23"/>
      <c r="J12" s="108"/>
      <c r="K12" s="22"/>
      <c r="L12" s="80"/>
      <c r="M12" s="14"/>
      <c r="N12" s="14"/>
      <c r="O12" s="14"/>
      <c r="P12" s="19"/>
      <c r="Q12" s="23"/>
      <c r="R12" s="23"/>
      <c r="S12" s="35"/>
      <c r="T12" s="23"/>
      <c r="U12" s="23"/>
      <c r="V12" s="114"/>
      <c r="W12" s="22"/>
      <c r="X12" s="23"/>
      <c r="Y12" s="24"/>
      <c r="Z12" s="2"/>
      <c r="AA12" s="23"/>
      <c r="AB12" s="23"/>
      <c r="AC12" s="23"/>
      <c r="AD12" s="35"/>
      <c r="AE12" s="23"/>
      <c r="AF12" s="108"/>
      <c r="AG12" s="22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115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3"/>
      <c r="C13" s="24"/>
      <c r="D13" s="2"/>
      <c r="E13" s="23"/>
      <c r="F13" s="23"/>
      <c r="G13" s="23"/>
      <c r="H13" s="35"/>
      <c r="I13" s="23"/>
      <c r="J13" s="108"/>
      <c r="K13" s="22"/>
      <c r="L13" s="80"/>
      <c r="M13" s="14"/>
      <c r="N13" s="14"/>
      <c r="O13" s="14"/>
      <c r="P13" s="19"/>
      <c r="Q13" s="23"/>
      <c r="R13" s="23"/>
      <c r="S13" s="35"/>
      <c r="T13" s="23"/>
      <c r="U13" s="23"/>
      <c r="V13" s="114"/>
      <c r="W13" s="22"/>
      <c r="X13" s="23"/>
      <c r="Y13" s="24"/>
      <c r="Z13" s="2"/>
      <c r="AA13" s="23"/>
      <c r="AB13" s="23"/>
      <c r="AC13" s="23"/>
      <c r="AD13" s="35"/>
      <c r="AE13" s="23"/>
      <c r="AF13" s="108"/>
      <c r="AG13" s="22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115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3"/>
      <c r="C14" s="24"/>
      <c r="D14" s="2"/>
      <c r="E14" s="23"/>
      <c r="F14" s="23"/>
      <c r="G14" s="23"/>
      <c r="H14" s="35"/>
      <c r="I14" s="23"/>
      <c r="J14" s="108"/>
      <c r="K14" s="22"/>
      <c r="L14" s="80"/>
      <c r="M14" s="14"/>
      <c r="N14" s="14"/>
      <c r="O14" s="14"/>
      <c r="P14" s="19"/>
      <c r="Q14" s="23"/>
      <c r="R14" s="23"/>
      <c r="S14" s="35"/>
      <c r="T14" s="23"/>
      <c r="U14" s="23"/>
      <c r="V14" s="114"/>
      <c r="W14" s="22"/>
      <c r="X14" s="23">
        <v>2001</v>
      </c>
      <c r="Y14" s="23" t="s">
        <v>26</v>
      </c>
      <c r="Z14" s="2" t="s">
        <v>28</v>
      </c>
      <c r="AA14" s="23">
        <v>18</v>
      </c>
      <c r="AB14" s="23">
        <v>3</v>
      </c>
      <c r="AC14" s="23">
        <v>12</v>
      </c>
      <c r="AD14" s="23">
        <v>39</v>
      </c>
      <c r="AE14" s="23">
        <v>127</v>
      </c>
      <c r="AF14" s="32">
        <v>0.76500000000000001</v>
      </c>
      <c r="AG14" s="19">
        <v>166</v>
      </c>
      <c r="AH14" s="14"/>
      <c r="AI14" s="23" t="s">
        <v>26</v>
      </c>
      <c r="AJ14" s="14" t="s">
        <v>77</v>
      </c>
      <c r="AK14" s="23" t="s">
        <v>18</v>
      </c>
      <c r="AL14" s="19"/>
      <c r="AM14" s="23">
        <v>2</v>
      </c>
      <c r="AN14" s="23">
        <v>0</v>
      </c>
      <c r="AO14" s="23">
        <v>0</v>
      </c>
      <c r="AP14" s="23">
        <v>2</v>
      </c>
      <c r="AQ14" s="23">
        <v>10</v>
      </c>
      <c r="AR14" s="115">
        <v>0.76919999999999999</v>
      </c>
      <c r="AS14" s="1">
        <v>13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3">
        <v>2002</v>
      </c>
      <c r="C15" s="24" t="s">
        <v>23</v>
      </c>
      <c r="D15" s="2" t="s">
        <v>24</v>
      </c>
      <c r="E15" s="23">
        <v>22</v>
      </c>
      <c r="F15" s="23">
        <v>1</v>
      </c>
      <c r="G15" s="23">
        <v>9</v>
      </c>
      <c r="H15" s="35">
        <v>12</v>
      </c>
      <c r="I15" s="23">
        <v>79</v>
      </c>
      <c r="J15" s="108">
        <v>0.62698412698412698</v>
      </c>
      <c r="K15" s="22">
        <v>126</v>
      </c>
      <c r="L15" s="80"/>
      <c r="M15" s="14"/>
      <c r="N15" s="14"/>
      <c r="O15" s="14"/>
      <c r="P15" s="19"/>
      <c r="Q15" s="23"/>
      <c r="R15" s="23"/>
      <c r="S15" s="35"/>
      <c r="T15" s="23"/>
      <c r="U15" s="23"/>
      <c r="V15" s="114"/>
      <c r="W15" s="22"/>
      <c r="X15" s="23"/>
      <c r="Y15" s="23"/>
      <c r="Z15" s="2"/>
      <c r="AA15" s="23"/>
      <c r="AB15" s="23"/>
      <c r="AC15" s="23"/>
      <c r="AD15" s="23"/>
      <c r="AE15" s="23"/>
      <c r="AF15" s="32"/>
      <c r="AG15" s="19"/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115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3"/>
      <c r="C16" s="24"/>
      <c r="D16" s="2"/>
      <c r="E16" s="23"/>
      <c r="F16" s="23"/>
      <c r="G16" s="23"/>
      <c r="H16" s="35"/>
      <c r="I16" s="23"/>
      <c r="J16" s="108"/>
      <c r="K16" s="22"/>
      <c r="L16" s="80"/>
      <c r="M16" s="14"/>
      <c r="N16" s="14"/>
      <c r="O16" s="14"/>
      <c r="P16" s="19"/>
      <c r="Q16" s="23"/>
      <c r="R16" s="23"/>
      <c r="S16" s="35"/>
      <c r="T16" s="23"/>
      <c r="U16" s="23"/>
      <c r="V16" s="114"/>
      <c r="W16" s="22"/>
      <c r="X16" s="23">
        <v>2003</v>
      </c>
      <c r="Y16" s="23" t="s">
        <v>17</v>
      </c>
      <c r="Z16" s="2" t="s">
        <v>24</v>
      </c>
      <c r="AA16" s="23">
        <v>18</v>
      </c>
      <c r="AB16" s="23">
        <v>1</v>
      </c>
      <c r="AC16" s="23">
        <v>10</v>
      </c>
      <c r="AD16" s="23">
        <v>28</v>
      </c>
      <c r="AE16" s="23">
        <v>98</v>
      </c>
      <c r="AF16" s="32">
        <v>0.69010000000000005</v>
      </c>
      <c r="AG16" s="19">
        <v>142</v>
      </c>
      <c r="AH16" s="14"/>
      <c r="AI16" s="14" t="s">
        <v>63</v>
      </c>
      <c r="AJ16" s="14"/>
      <c r="AK16" s="23" t="s">
        <v>18</v>
      </c>
      <c r="AL16" s="19"/>
      <c r="AM16" s="23">
        <v>4</v>
      </c>
      <c r="AN16" s="23">
        <v>0</v>
      </c>
      <c r="AO16" s="23">
        <v>1</v>
      </c>
      <c r="AP16" s="23">
        <v>9</v>
      </c>
      <c r="AQ16" s="23">
        <v>20</v>
      </c>
      <c r="AR16" s="115">
        <v>0.68959999999999999</v>
      </c>
      <c r="AS16" s="1">
        <v>29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3">
        <v>2004</v>
      </c>
      <c r="C17" s="24" t="s">
        <v>31</v>
      </c>
      <c r="D17" s="2" t="s">
        <v>32</v>
      </c>
      <c r="E17" s="23">
        <v>22</v>
      </c>
      <c r="F17" s="23">
        <v>0</v>
      </c>
      <c r="G17" s="23">
        <v>6</v>
      </c>
      <c r="H17" s="35">
        <v>9</v>
      </c>
      <c r="I17" s="23">
        <v>43</v>
      </c>
      <c r="J17" s="108">
        <v>0.38390000000000002</v>
      </c>
      <c r="K17" s="22"/>
      <c r="L17" s="80"/>
      <c r="M17" s="14"/>
      <c r="N17" s="14"/>
      <c r="O17" s="14"/>
      <c r="P17" s="19"/>
      <c r="Q17" s="23">
        <v>1</v>
      </c>
      <c r="R17" s="23">
        <v>0</v>
      </c>
      <c r="S17" s="35">
        <v>2</v>
      </c>
      <c r="T17" s="23">
        <v>2</v>
      </c>
      <c r="U17" s="23">
        <v>7</v>
      </c>
      <c r="V17" s="114">
        <v>0.77800000000000002</v>
      </c>
      <c r="W17" s="22">
        <v>9</v>
      </c>
      <c r="X17" s="23"/>
      <c r="Y17" s="23"/>
      <c r="Z17" s="2"/>
      <c r="AA17" s="23"/>
      <c r="AB17" s="23"/>
      <c r="AC17" s="23"/>
      <c r="AD17" s="23"/>
      <c r="AE17" s="23"/>
      <c r="AF17" s="32"/>
      <c r="AG17" s="19"/>
      <c r="AH17" s="14"/>
      <c r="AI17" s="14"/>
      <c r="AJ17" s="14"/>
      <c r="AK17" s="14"/>
      <c r="AL17" s="19"/>
      <c r="AM17" s="23"/>
      <c r="AN17" s="23"/>
      <c r="AO17" s="23"/>
      <c r="AP17" s="23"/>
      <c r="AQ17" s="23"/>
      <c r="AR17" s="115"/>
      <c r="AS17" s="1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3"/>
      <c r="C18" s="24"/>
      <c r="D18" s="2"/>
      <c r="E18" s="23"/>
      <c r="F18" s="23"/>
      <c r="G18" s="23"/>
      <c r="H18" s="35"/>
      <c r="I18" s="23"/>
      <c r="J18" s="108"/>
      <c r="K18" s="22"/>
      <c r="L18" s="80"/>
      <c r="M18" s="14"/>
      <c r="N18" s="14"/>
      <c r="O18" s="14"/>
      <c r="P18" s="19"/>
      <c r="Q18" s="23"/>
      <c r="R18" s="23"/>
      <c r="S18" s="35"/>
      <c r="T18" s="23"/>
      <c r="U18" s="23"/>
      <c r="V18" s="114"/>
      <c r="W18" s="22"/>
      <c r="X18" s="23">
        <v>2005</v>
      </c>
      <c r="Y18" s="23" t="s">
        <v>18</v>
      </c>
      <c r="Z18" s="2" t="s">
        <v>32</v>
      </c>
      <c r="AA18" s="23">
        <v>2</v>
      </c>
      <c r="AB18" s="23">
        <v>0</v>
      </c>
      <c r="AC18" s="23">
        <v>0</v>
      </c>
      <c r="AD18" s="23">
        <v>0</v>
      </c>
      <c r="AE18" s="23">
        <v>3</v>
      </c>
      <c r="AF18" s="32">
        <v>0.6</v>
      </c>
      <c r="AG18" s="19">
        <v>5</v>
      </c>
      <c r="AH18" s="14"/>
      <c r="AI18" s="14"/>
      <c r="AJ18" s="14"/>
      <c r="AK18" s="14"/>
      <c r="AL18" s="19"/>
      <c r="AM18" s="23"/>
      <c r="AN18" s="23"/>
      <c r="AO18" s="23"/>
      <c r="AP18" s="23"/>
      <c r="AQ18" s="23"/>
      <c r="AR18" s="115"/>
      <c r="AS18" s="1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3"/>
      <c r="C19" s="24"/>
      <c r="D19" s="2"/>
      <c r="E19" s="23"/>
      <c r="F19" s="23"/>
      <c r="G19" s="23"/>
      <c r="H19" s="35"/>
      <c r="I19" s="23"/>
      <c r="J19" s="108"/>
      <c r="K19" s="22"/>
      <c r="L19" s="80"/>
      <c r="M19" s="14"/>
      <c r="N19" s="14"/>
      <c r="O19" s="14"/>
      <c r="P19" s="19"/>
      <c r="Q19" s="23"/>
      <c r="R19" s="23"/>
      <c r="S19" s="35"/>
      <c r="T19" s="23"/>
      <c r="U19" s="23"/>
      <c r="V19" s="114"/>
      <c r="W19" s="22"/>
      <c r="X19" s="23">
        <v>2006</v>
      </c>
      <c r="Y19" s="23" t="s">
        <v>26</v>
      </c>
      <c r="Z19" s="2" t="s">
        <v>32</v>
      </c>
      <c r="AA19" s="23">
        <v>6</v>
      </c>
      <c r="AB19" s="23">
        <v>0</v>
      </c>
      <c r="AC19" s="23">
        <v>3</v>
      </c>
      <c r="AD19" s="23">
        <v>4</v>
      </c>
      <c r="AE19" s="23">
        <v>19</v>
      </c>
      <c r="AF19" s="32">
        <v>0.54279999999999995</v>
      </c>
      <c r="AG19" s="19">
        <v>35</v>
      </c>
      <c r="AH19" s="14"/>
      <c r="AI19" s="14"/>
      <c r="AJ19" s="14"/>
      <c r="AK19" s="14"/>
      <c r="AL19" s="19"/>
      <c r="AM19" s="23">
        <v>2</v>
      </c>
      <c r="AN19" s="23">
        <v>0</v>
      </c>
      <c r="AO19" s="23">
        <v>0</v>
      </c>
      <c r="AP19" s="23">
        <v>0</v>
      </c>
      <c r="AQ19" s="23">
        <v>4</v>
      </c>
      <c r="AR19" s="115">
        <v>0.44440000000000002</v>
      </c>
      <c r="AS19" s="1">
        <v>9</v>
      </c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3">
        <v>2007</v>
      </c>
      <c r="C20" s="24"/>
      <c r="D20" s="2"/>
      <c r="E20" s="23"/>
      <c r="F20" s="23"/>
      <c r="G20" s="23"/>
      <c r="H20" s="35"/>
      <c r="I20" s="23"/>
      <c r="J20" s="108"/>
      <c r="K20" s="22"/>
      <c r="L20" s="80"/>
      <c r="M20" s="14"/>
      <c r="N20" s="14"/>
      <c r="O20" s="14"/>
      <c r="P20" s="19"/>
      <c r="Q20" s="23"/>
      <c r="R20" s="23"/>
      <c r="S20" s="35"/>
      <c r="T20" s="23"/>
      <c r="U20" s="23"/>
      <c r="V20" s="114"/>
      <c r="W20" s="22"/>
      <c r="X20" s="23"/>
      <c r="Y20" s="23"/>
      <c r="Z20" s="2"/>
      <c r="AA20" s="23"/>
      <c r="AB20" s="23"/>
      <c r="AC20" s="23"/>
      <c r="AD20" s="23"/>
      <c r="AE20" s="23"/>
      <c r="AF20" s="32"/>
      <c r="AG20" s="19"/>
      <c r="AH20" s="14"/>
      <c r="AI20" s="14"/>
      <c r="AJ20" s="14"/>
      <c r="AK20" s="14"/>
      <c r="AL20" s="19"/>
      <c r="AM20" s="23"/>
      <c r="AN20" s="23"/>
      <c r="AO20" s="23"/>
      <c r="AP20" s="23"/>
      <c r="AQ20" s="23"/>
      <c r="AR20" s="115"/>
      <c r="AS20" s="1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3">
        <v>2008</v>
      </c>
      <c r="C21" s="24"/>
      <c r="D21" s="2"/>
      <c r="E21" s="23"/>
      <c r="F21" s="23"/>
      <c r="G21" s="23"/>
      <c r="H21" s="35"/>
      <c r="I21" s="23"/>
      <c r="J21" s="108"/>
      <c r="K21" s="22"/>
      <c r="L21" s="80"/>
      <c r="M21" s="14"/>
      <c r="N21" s="14"/>
      <c r="O21" s="14"/>
      <c r="P21" s="19"/>
      <c r="Q21" s="23"/>
      <c r="R21" s="23"/>
      <c r="S21" s="35"/>
      <c r="T21" s="23"/>
      <c r="U21" s="23"/>
      <c r="V21" s="114"/>
      <c r="W21" s="22"/>
      <c r="X21" s="23"/>
      <c r="Y21" s="24"/>
      <c r="Z21" s="2"/>
      <c r="AA21" s="23"/>
      <c r="AB21" s="23"/>
      <c r="AC21" s="23"/>
      <c r="AD21" s="35"/>
      <c r="AE21" s="23"/>
      <c r="AF21" s="108"/>
      <c r="AG21" s="22"/>
      <c r="AH21" s="14"/>
      <c r="AI21" s="14"/>
      <c r="AJ21" s="14"/>
      <c r="AK21" s="14"/>
      <c r="AL21" s="19"/>
      <c r="AM21" s="23"/>
      <c r="AN21" s="23"/>
      <c r="AO21" s="23"/>
      <c r="AP21" s="23"/>
      <c r="AQ21" s="23"/>
      <c r="AR21" s="115"/>
      <c r="AS21" s="1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23"/>
      <c r="C22" s="24"/>
      <c r="D22" s="2"/>
      <c r="E22" s="23"/>
      <c r="F22" s="23"/>
      <c r="G22" s="23"/>
      <c r="H22" s="35"/>
      <c r="I22" s="23"/>
      <c r="J22" s="108"/>
      <c r="K22" s="22"/>
      <c r="L22" s="80"/>
      <c r="M22" s="14"/>
      <c r="N22" s="14"/>
      <c r="O22" s="14"/>
      <c r="P22" s="19"/>
      <c r="Q22" s="23"/>
      <c r="R22" s="23"/>
      <c r="S22" s="35"/>
      <c r="T22" s="23"/>
      <c r="U22" s="23"/>
      <c r="V22" s="114"/>
      <c r="W22" s="22"/>
      <c r="X22" s="23">
        <v>2009</v>
      </c>
      <c r="Y22" s="23" t="s">
        <v>17</v>
      </c>
      <c r="Z22" s="2" t="s">
        <v>34</v>
      </c>
      <c r="AA22" s="23">
        <v>1</v>
      </c>
      <c r="AB22" s="23">
        <v>0</v>
      </c>
      <c r="AC22" s="23">
        <v>1</v>
      </c>
      <c r="AD22" s="23">
        <v>1</v>
      </c>
      <c r="AE22" s="23">
        <v>5</v>
      </c>
      <c r="AF22" s="32">
        <v>0.625</v>
      </c>
      <c r="AG22" s="19">
        <v>8</v>
      </c>
      <c r="AH22" s="14"/>
      <c r="AI22" s="14"/>
      <c r="AJ22" s="14"/>
      <c r="AK22" s="14"/>
      <c r="AL22" s="19"/>
      <c r="AM22" s="23"/>
      <c r="AN22" s="23"/>
      <c r="AO22" s="23"/>
      <c r="AP22" s="23"/>
      <c r="AQ22" s="23"/>
      <c r="AR22" s="115"/>
      <c r="AS22" s="1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62" t="s">
        <v>72</v>
      </c>
      <c r="C23" s="68"/>
      <c r="D23" s="65"/>
      <c r="E23" s="67">
        <f>SUM(E4:E22)</f>
        <v>109</v>
      </c>
      <c r="F23" s="67">
        <f>SUM(F4:F22)</f>
        <v>4</v>
      </c>
      <c r="G23" s="67">
        <f>SUM(G4:G22)</f>
        <v>24</v>
      </c>
      <c r="H23" s="67">
        <f>SUM(H4:H22)</f>
        <v>75</v>
      </c>
      <c r="I23" s="67">
        <f>SUM(I4:I22)</f>
        <v>332</v>
      </c>
      <c r="J23" s="116">
        <v>0</v>
      </c>
      <c r="K23" s="43">
        <f>SUM(K4:K22)</f>
        <v>126</v>
      </c>
      <c r="L23" s="18"/>
      <c r="M23" s="16"/>
      <c r="N23" s="117"/>
      <c r="O23" s="118"/>
      <c r="P23" s="19"/>
      <c r="Q23" s="67">
        <f>SUM(Q4:Q22)</f>
        <v>1</v>
      </c>
      <c r="R23" s="67">
        <f>SUM(R4:R22)</f>
        <v>0</v>
      </c>
      <c r="S23" s="67">
        <f>SUM(S4:S22)</f>
        <v>2</v>
      </c>
      <c r="T23" s="67">
        <f>SUM(T4:T22)</f>
        <v>2</v>
      </c>
      <c r="U23" s="67">
        <f>SUM(U4:U22)</f>
        <v>7</v>
      </c>
      <c r="V23" s="116">
        <f>PRODUCT(U23/W23)</f>
        <v>0.77777777777777779</v>
      </c>
      <c r="W23" s="43">
        <f>SUM(W4:W22)</f>
        <v>9</v>
      </c>
      <c r="X23" s="12" t="s">
        <v>72</v>
      </c>
      <c r="Y23" s="13"/>
      <c r="Z23" s="11"/>
      <c r="AA23" s="67">
        <f>SUM(AA4:AA22)</f>
        <v>45</v>
      </c>
      <c r="AB23" s="67">
        <f>SUM(AB4:AB22)</f>
        <v>4</v>
      </c>
      <c r="AC23" s="67">
        <f>SUM(AC4:AC22)</f>
        <v>26</v>
      </c>
      <c r="AD23" s="67">
        <f>SUM(AD4:AD22)</f>
        <v>72</v>
      </c>
      <c r="AE23" s="67">
        <f>SUM(AE4:AE22)</f>
        <v>252</v>
      </c>
      <c r="AF23" s="116">
        <f>PRODUCT(AE23/AG23)</f>
        <v>0.7078651685393258</v>
      </c>
      <c r="AG23" s="43">
        <f>SUM(AG4:AG22)</f>
        <v>356</v>
      </c>
      <c r="AH23" s="18"/>
      <c r="AI23" s="16"/>
      <c r="AJ23" s="117"/>
      <c r="AK23" s="118"/>
      <c r="AL23" s="19"/>
      <c r="AM23" s="67">
        <f>SUM(AM4:AM22)</f>
        <v>8</v>
      </c>
      <c r="AN23" s="67">
        <f>SUM(AN4:AN22)</f>
        <v>0</v>
      </c>
      <c r="AO23" s="67">
        <f>SUM(AO4:AO22)</f>
        <v>1</v>
      </c>
      <c r="AP23" s="67">
        <f>SUM(AP4:AP22)</f>
        <v>11</v>
      </c>
      <c r="AQ23" s="67">
        <f>SUM(AQ4:AQ22)</f>
        <v>34</v>
      </c>
      <c r="AR23" s="116">
        <f>PRODUCT(AQ23/AS23)</f>
        <v>0.66666666666666663</v>
      </c>
      <c r="AS23" s="113">
        <f>SUM(AS4:AS22)</f>
        <v>51</v>
      </c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8"/>
      <c r="K24" s="22"/>
      <c r="L24" s="19"/>
      <c r="M24" s="19"/>
      <c r="N24" s="19"/>
      <c r="O24" s="19"/>
      <c r="P24" s="27"/>
      <c r="Q24" s="27"/>
      <c r="R24" s="29"/>
      <c r="S24" s="27"/>
      <c r="T24" s="27"/>
      <c r="U24" s="19"/>
      <c r="V24" s="19"/>
      <c r="W24" s="22"/>
      <c r="X24" s="27"/>
      <c r="Y24" s="27"/>
      <c r="Z24" s="27"/>
      <c r="AA24" s="27"/>
      <c r="AB24" s="27"/>
      <c r="AC24" s="27"/>
      <c r="AD24" s="27"/>
      <c r="AE24" s="27"/>
      <c r="AF24" s="28"/>
      <c r="AG24" s="22"/>
      <c r="AH24" s="19"/>
      <c r="AI24" s="19"/>
      <c r="AJ24" s="19"/>
      <c r="AK24" s="19"/>
      <c r="AL24" s="27"/>
      <c r="AM24" s="27"/>
      <c r="AN24" s="29"/>
      <c r="AO24" s="27"/>
      <c r="AP24" s="27"/>
      <c r="AQ24" s="19"/>
      <c r="AR24" s="19"/>
      <c r="AS24" s="22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x14ac:dyDescent="0.25">
      <c r="A25" s="27"/>
      <c r="B25" s="119" t="s">
        <v>73</v>
      </c>
      <c r="C25" s="120"/>
      <c r="D25" s="121"/>
      <c r="E25" s="11" t="s">
        <v>2</v>
      </c>
      <c r="F25" s="14" t="s">
        <v>7</v>
      </c>
      <c r="G25" s="11" t="s">
        <v>4</v>
      </c>
      <c r="H25" s="14" t="s">
        <v>5</v>
      </c>
      <c r="I25" s="14" t="s">
        <v>11</v>
      </c>
      <c r="J25" s="14" t="s">
        <v>12</v>
      </c>
      <c r="K25" s="19"/>
      <c r="L25" s="14" t="s">
        <v>14</v>
      </c>
      <c r="M25" s="14" t="s">
        <v>15</v>
      </c>
      <c r="N25" s="14" t="s">
        <v>74</v>
      </c>
      <c r="O25" s="14" t="s">
        <v>75</v>
      </c>
      <c r="Q25" s="29"/>
      <c r="R25" s="29" t="s">
        <v>20</v>
      </c>
      <c r="S25" s="29"/>
      <c r="T25" s="27" t="s">
        <v>78</v>
      </c>
      <c r="U25" s="19"/>
      <c r="V25" s="22"/>
      <c r="W25" s="22"/>
      <c r="X25" s="122"/>
      <c r="Y25" s="122"/>
      <c r="Z25" s="122"/>
      <c r="AA25" s="122"/>
      <c r="AB25" s="122"/>
      <c r="AC25" s="29"/>
      <c r="AD25" s="29"/>
      <c r="AE25" s="29"/>
      <c r="AF25" s="27"/>
      <c r="AG25" s="27"/>
      <c r="AH25" s="27"/>
      <c r="AI25" s="27"/>
      <c r="AJ25" s="27"/>
      <c r="AK25" s="27"/>
      <c r="AM25" s="22"/>
      <c r="AN25" s="122"/>
      <c r="AO25" s="122"/>
      <c r="AP25" s="122"/>
      <c r="AQ25" s="122"/>
      <c r="AR25" s="122"/>
      <c r="AS25" s="122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x14ac:dyDescent="0.25">
      <c r="A26" s="27"/>
      <c r="B26" s="30" t="s">
        <v>76</v>
      </c>
      <c r="C26" s="8"/>
      <c r="D26" s="31"/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124">
        <v>0</v>
      </c>
      <c r="K26" s="27">
        <v>0</v>
      </c>
      <c r="L26" s="125">
        <v>0</v>
      </c>
      <c r="M26" s="125">
        <v>0</v>
      </c>
      <c r="N26" s="125">
        <v>0</v>
      </c>
      <c r="O26" s="125">
        <v>0</v>
      </c>
      <c r="Q26" s="29"/>
      <c r="R26" s="29"/>
      <c r="S26" s="29"/>
      <c r="T26" s="27" t="s">
        <v>35</v>
      </c>
      <c r="U26" s="27"/>
      <c r="V26" s="27"/>
      <c r="W26" s="27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7"/>
      <c r="AL26" s="27"/>
      <c r="AM26" s="27"/>
      <c r="AN26" s="29"/>
      <c r="AO26" s="29"/>
      <c r="AP26" s="29"/>
      <c r="AQ26" s="29"/>
      <c r="AR26" s="29"/>
      <c r="AS26" s="29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x14ac:dyDescent="0.25">
      <c r="A27" s="27"/>
      <c r="B27" s="126" t="s">
        <v>22</v>
      </c>
      <c r="C27" s="127"/>
      <c r="D27" s="128"/>
      <c r="E27" s="123">
        <f>PRODUCT(E23+Q23)</f>
        <v>110</v>
      </c>
      <c r="F27" s="123">
        <f>PRODUCT(F23+R23)</f>
        <v>4</v>
      </c>
      <c r="G27" s="123">
        <f>PRODUCT(G23+S23)</f>
        <v>26</v>
      </c>
      <c r="H27" s="123">
        <f>PRODUCT(H23+T23)</f>
        <v>77</v>
      </c>
      <c r="I27" s="123">
        <f>PRODUCT(I23+U23)</f>
        <v>339</v>
      </c>
      <c r="J27" s="124"/>
      <c r="K27" s="27">
        <f>PRODUCT(K23+W23)</f>
        <v>135</v>
      </c>
      <c r="L27" s="125">
        <f>PRODUCT((F27+G27)/E27)</f>
        <v>0.27272727272727271</v>
      </c>
      <c r="M27" s="125">
        <f>PRODUCT(H27/E27)</f>
        <v>0.7</v>
      </c>
      <c r="N27" s="125">
        <f>PRODUCT((F27+G27+H27)/E27)</f>
        <v>0.97272727272727277</v>
      </c>
      <c r="O27" s="125">
        <f>PRODUCT(I27/E27)</f>
        <v>3.081818181818182</v>
      </c>
      <c r="Q27" s="29"/>
      <c r="R27" s="29"/>
      <c r="S27" s="29"/>
      <c r="T27" s="34" t="s">
        <v>37</v>
      </c>
      <c r="U27" s="27"/>
      <c r="V27" s="27"/>
      <c r="W27" s="27"/>
      <c r="X27" s="27"/>
      <c r="Y27" s="27"/>
      <c r="Z27" s="27"/>
      <c r="AA27" s="27"/>
      <c r="AB27" s="27"/>
      <c r="AC27" s="29"/>
      <c r="AD27" s="29"/>
      <c r="AE27" s="29"/>
      <c r="AF27" s="29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x14ac:dyDescent="0.25">
      <c r="A28" s="27"/>
      <c r="B28" s="21" t="s">
        <v>69</v>
      </c>
      <c r="C28" s="20"/>
      <c r="D28" s="33"/>
      <c r="E28" s="123">
        <f>PRODUCT(AA23+AM23)</f>
        <v>53</v>
      </c>
      <c r="F28" s="123">
        <f>PRODUCT(AB23+AN23)</f>
        <v>4</v>
      </c>
      <c r="G28" s="123">
        <f>PRODUCT(AC23+AO23)</f>
        <v>27</v>
      </c>
      <c r="H28" s="123">
        <f>PRODUCT(AD23+AP23)</f>
        <v>83</v>
      </c>
      <c r="I28" s="123">
        <f>PRODUCT(AE23+AQ23)</f>
        <v>286</v>
      </c>
      <c r="J28" s="124">
        <f>PRODUCT(I28/K28)</f>
        <v>0.70270270270270274</v>
      </c>
      <c r="K28" s="19">
        <f>PRODUCT(AG23+AS23)</f>
        <v>407</v>
      </c>
      <c r="L28" s="125">
        <f>PRODUCT((F28+G28)/E28)</f>
        <v>0.58490566037735847</v>
      </c>
      <c r="M28" s="125">
        <f>PRODUCT(H28/E28)</f>
        <v>1.5660377358490567</v>
      </c>
      <c r="N28" s="125">
        <f>PRODUCT((F28+G28+H28)/E28)</f>
        <v>2.1509433962264151</v>
      </c>
      <c r="O28" s="125">
        <f>PRODUCT(I28/E28)</f>
        <v>5.3962264150943398</v>
      </c>
      <c r="Q28" s="29"/>
      <c r="R28" s="29"/>
      <c r="S28" s="27"/>
      <c r="T28" s="27" t="s">
        <v>21</v>
      </c>
      <c r="U28" s="19"/>
      <c r="V28" s="19"/>
      <c r="W28" s="27"/>
      <c r="X28" s="27"/>
      <c r="Y28" s="27"/>
      <c r="Z28" s="27"/>
      <c r="AA28" s="27"/>
      <c r="AB28" s="27"/>
      <c r="AC28" s="29"/>
      <c r="AD28" s="29"/>
      <c r="AE28" s="29"/>
      <c r="AF28" s="29"/>
      <c r="AG28" s="29"/>
      <c r="AH28" s="29"/>
      <c r="AI28" s="29"/>
      <c r="AJ28" s="29"/>
      <c r="AK28" s="27"/>
      <c r="AL28" s="19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x14ac:dyDescent="0.25">
      <c r="A29" s="27"/>
      <c r="B29" s="129" t="s">
        <v>72</v>
      </c>
      <c r="C29" s="130"/>
      <c r="D29" s="131"/>
      <c r="E29" s="123">
        <f>SUM(E26:E28)</f>
        <v>163</v>
      </c>
      <c r="F29" s="123">
        <f t="shared" ref="F29:I29" si="0">SUM(F26:F28)</f>
        <v>8</v>
      </c>
      <c r="G29" s="123">
        <f t="shared" si="0"/>
        <v>53</v>
      </c>
      <c r="H29" s="123">
        <f t="shared" si="0"/>
        <v>160</v>
      </c>
      <c r="I29" s="123">
        <f t="shared" si="0"/>
        <v>625</v>
      </c>
      <c r="J29" s="124"/>
      <c r="K29" s="27">
        <f>SUM(K26:K28)</f>
        <v>542</v>
      </c>
      <c r="L29" s="125">
        <f>PRODUCT((F29+G29)/E29)</f>
        <v>0.37423312883435583</v>
      </c>
      <c r="M29" s="125">
        <f>PRODUCT(H29/E29)</f>
        <v>0.98159509202453987</v>
      </c>
      <c r="N29" s="125">
        <f>PRODUCT((F29+G29+H29)/E29)</f>
        <v>1.3558282208588956</v>
      </c>
      <c r="O29" s="125">
        <f>PRODUCT(I29/E29)</f>
        <v>3.834355828220859</v>
      </c>
      <c r="Q29" s="19"/>
      <c r="R29" s="19"/>
      <c r="S29" s="19"/>
      <c r="T29" s="27" t="s">
        <v>36</v>
      </c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9"/>
      <c r="AF29" s="29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19"/>
      <c r="F30" s="19"/>
      <c r="G30" s="19"/>
      <c r="H30" s="19"/>
      <c r="I30" s="19"/>
      <c r="J30" s="27"/>
      <c r="K30" s="27"/>
      <c r="L30" s="19"/>
      <c r="M30" s="19"/>
      <c r="N30" s="19"/>
      <c r="O30" s="19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9"/>
      <c r="AF30" s="29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9"/>
      <c r="AH52" s="29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9"/>
      <c r="AH53" s="29"/>
      <c r="AI53" s="29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9"/>
      <c r="AH54" s="29"/>
      <c r="AI54" s="29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9"/>
      <c r="AH55" s="29"/>
      <c r="AI55" s="29"/>
      <c r="AJ55" s="29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9"/>
      <c r="AH56" s="29"/>
      <c r="AI56" s="29"/>
      <c r="AJ56" s="29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9"/>
      <c r="AH57" s="29"/>
      <c r="AI57" s="29"/>
      <c r="AJ57" s="29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9"/>
      <c r="AH58" s="29"/>
      <c r="AI58" s="29"/>
      <c r="AJ58" s="29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9"/>
      <c r="AH59" s="29"/>
      <c r="AI59" s="29"/>
      <c r="AJ59" s="29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9"/>
      <c r="AH60" s="29"/>
      <c r="AI60" s="29"/>
      <c r="AJ60" s="29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9"/>
      <c r="AH61" s="29"/>
      <c r="AI61" s="29"/>
      <c r="AJ61" s="29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9"/>
      <c r="AH62" s="29"/>
      <c r="AI62" s="29"/>
      <c r="AJ62" s="29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9"/>
      <c r="AH63" s="29"/>
      <c r="AI63" s="29"/>
      <c r="AJ63" s="29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9"/>
      <c r="AH64" s="29"/>
      <c r="AI64" s="29"/>
      <c r="AJ64" s="29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9"/>
      <c r="AH65" s="29"/>
      <c r="AI65" s="29"/>
      <c r="AJ65" s="29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9"/>
      <c r="AH66" s="29"/>
      <c r="AI66" s="29"/>
      <c r="AJ66" s="29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9"/>
      <c r="AH67" s="29"/>
      <c r="AI67" s="29"/>
      <c r="AJ67" s="29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9"/>
      <c r="AH86" s="29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J87" s="27"/>
      <c r="K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9"/>
      <c r="AH87" s="29"/>
      <c r="AI87" s="29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J88" s="27"/>
      <c r="K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9"/>
      <c r="AH88" s="29"/>
      <c r="AI88" s="29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J89" s="27"/>
      <c r="K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9"/>
      <c r="AH89" s="29"/>
      <c r="AI89" s="29"/>
      <c r="AJ89" s="29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J90" s="27"/>
      <c r="K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9"/>
      <c r="AH90" s="29"/>
      <c r="AI90" s="29"/>
      <c r="AJ90" s="29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9"/>
      <c r="AH91" s="29"/>
      <c r="AI91" s="29"/>
      <c r="AJ91" s="29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9"/>
      <c r="AH92" s="29"/>
      <c r="AI92" s="29"/>
      <c r="AJ92" s="29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9"/>
      <c r="AH93" s="29"/>
      <c r="AI93" s="29"/>
      <c r="AJ93" s="29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9"/>
      <c r="AH94" s="29"/>
      <c r="AI94" s="29"/>
      <c r="AJ94" s="29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9"/>
      <c r="AH95" s="29"/>
      <c r="AI95" s="29"/>
      <c r="AJ95" s="29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9"/>
      <c r="AH96" s="29"/>
      <c r="AI96" s="29"/>
      <c r="AJ96" s="29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9"/>
      <c r="AH97" s="29"/>
      <c r="AI97" s="29"/>
      <c r="AJ97" s="29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9"/>
      <c r="AH98" s="29"/>
      <c r="AI98" s="29"/>
      <c r="AJ98" s="29"/>
      <c r="AK98" s="27"/>
      <c r="AL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9"/>
      <c r="AH99" s="29"/>
      <c r="AI99" s="29"/>
      <c r="AJ99" s="29"/>
      <c r="AK99" s="27"/>
      <c r="AL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9"/>
      <c r="AH100" s="29"/>
      <c r="AI100" s="29"/>
      <c r="AJ100" s="29"/>
      <c r="AK100" s="27"/>
      <c r="AL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9"/>
      <c r="AH101" s="29"/>
      <c r="AI101" s="29"/>
      <c r="AJ101" s="29"/>
      <c r="AK101" s="27"/>
      <c r="AL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9"/>
      <c r="AH102" s="29"/>
      <c r="AI102" s="29"/>
      <c r="AJ102" s="29"/>
      <c r="AK102" s="27"/>
      <c r="AL102" s="1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9"/>
      <c r="AH103" s="29"/>
      <c r="AI103" s="29"/>
      <c r="AJ103" s="29"/>
      <c r="AK103" s="27"/>
      <c r="AL103" s="1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9"/>
      <c r="AH104" s="29"/>
      <c r="AI104" s="29"/>
      <c r="AJ104" s="29"/>
      <c r="AK104" s="27"/>
      <c r="AL104" s="1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9"/>
      <c r="AH105" s="29"/>
      <c r="AI105" s="29"/>
      <c r="AJ105" s="29"/>
      <c r="AK105" s="27"/>
      <c r="AL105" s="1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9"/>
      <c r="AH106" s="29"/>
      <c r="AI106" s="29"/>
      <c r="AJ106" s="29"/>
      <c r="AK106" s="27"/>
      <c r="AL106" s="1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9"/>
      <c r="AH107" s="29"/>
      <c r="AI107" s="29"/>
      <c r="AJ107" s="29"/>
      <c r="AK107" s="27"/>
      <c r="AL107" s="1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9"/>
      <c r="AH108" s="29"/>
      <c r="AI108" s="29"/>
      <c r="AJ108" s="29"/>
      <c r="AK108" s="27"/>
      <c r="AL108" s="1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9"/>
      <c r="AH109" s="29"/>
      <c r="AI109" s="29"/>
      <c r="AJ109" s="29"/>
      <c r="AK109" s="27"/>
      <c r="AL109" s="1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9"/>
      <c r="AH110" s="29"/>
      <c r="AI110" s="29"/>
      <c r="AJ110" s="29"/>
      <c r="AK110" s="27"/>
      <c r="AL110" s="1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9"/>
      <c r="AH111" s="29"/>
      <c r="AI111" s="29"/>
      <c r="AJ111" s="29"/>
      <c r="AK111" s="27"/>
      <c r="AL111" s="1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9"/>
      <c r="AH112" s="29"/>
      <c r="AI112" s="29"/>
      <c r="AJ112" s="29"/>
      <c r="AK112" s="27"/>
      <c r="AL112" s="1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9"/>
      <c r="AH113" s="29"/>
      <c r="AI113" s="29"/>
      <c r="AJ113" s="29"/>
      <c r="AK113" s="27"/>
      <c r="AL113" s="1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9"/>
      <c r="AH114" s="29"/>
      <c r="AI114" s="29"/>
      <c r="AJ114" s="29"/>
      <c r="AK114" s="27"/>
      <c r="AL114" s="1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9"/>
      <c r="AH115" s="29"/>
      <c r="AI115" s="29"/>
      <c r="AJ115" s="29"/>
      <c r="AK115" s="27"/>
      <c r="AL115" s="1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9"/>
      <c r="AH116" s="29"/>
      <c r="AI116" s="29"/>
      <c r="AJ116" s="29"/>
      <c r="AK116" s="27"/>
      <c r="AL116" s="1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9"/>
      <c r="AH117" s="29"/>
      <c r="AI117" s="29"/>
      <c r="AJ117" s="29"/>
      <c r="AK117" s="27"/>
      <c r="AL117" s="1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9"/>
      <c r="AH118" s="29"/>
      <c r="AI118" s="29"/>
      <c r="AJ118" s="29"/>
      <c r="AK118" s="27"/>
      <c r="AL118" s="1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9"/>
      <c r="AH119" s="29"/>
      <c r="AI119" s="29"/>
      <c r="AJ119" s="29"/>
      <c r="AK119" s="27"/>
      <c r="AL119" s="1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9"/>
      <c r="AH120" s="29"/>
      <c r="AI120" s="29"/>
      <c r="AJ120" s="29"/>
      <c r="AK120" s="27"/>
      <c r="AL120" s="1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9"/>
      <c r="AH121" s="29"/>
      <c r="AI121" s="29"/>
      <c r="AJ121" s="29"/>
      <c r="AK121" s="27"/>
      <c r="AL121" s="1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9"/>
      <c r="AH122" s="29"/>
      <c r="AI122" s="29"/>
      <c r="AJ122" s="29"/>
      <c r="AK122" s="27"/>
      <c r="AL122" s="1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9"/>
      <c r="AH123" s="29"/>
      <c r="AI123" s="29"/>
      <c r="AJ123" s="29"/>
      <c r="AK123" s="27"/>
      <c r="AL123" s="1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9"/>
      <c r="AH124" s="29"/>
      <c r="AI124" s="29"/>
      <c r="AJ124" s="29"/>
      <c r="AK124" s="27"/>
      <c r="AL124" s="1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9"/>
      <c r="AH125" s="29"/>
      <c r="AI125" s="29"/>
      <c r="AJ125" s="29"/>
      <c r="AK125" s="27"/>
      <c r="AL125" s="1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9"/>
      <c r="AH126" s="29"/>
      <c r="AI126" s="29"/>
      <c r="AJ126" s="29"/>
      <c r="AK126" s="27"/>
      <c r="AL126" s="1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9"/>
      <c r="AH127" s="29"/>
      <c r="AI127" s="29"/>
      <c r="AJ127" s="29"/>
      <c r="AK127" s="27"/>
      <c r="AL127" s="1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9"/>
      <c r="AH128" s="29"/>
      <c r="AI128" s="29"/>
      <c r="AJ128" s="29"/>
      <c r="AK128" s="27"/>
      <c r="AL128" s="1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9"/>
      <c r="AH129" s="29"/>
      <c r="AI129" s="29"/>
      <c r="AJ129" s="29"/>
      <c r="AK129" s="27"/>
      <c r="AL129" s="1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9"/>
      <c r="AH130" s="29"/>
      <c r="AI130" s="29"/>
      <c r="AJ130" s="29"/>
      <c r="AK130" s="27"/>
      <c r="AL130" s="1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9"/>
      <c r="AH131" s="29"/>
      <c r="AI131" s="29"/>
      <c r="AJ131" s="29"/>
      <c r="AK131" s="27"/>
      <c r="AL131" s="1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9"/>
      <c r="AH132" s="29"/>
      <c r="AI132" s="29"/>
      <c r="AJ132" s="29"/>
      <c r="AK132" s="27"/>
      <c r="AL132" s="1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9"/>
      <c r="AH133" s="29"/>
      <c r="AI133" s="29"/>
      <c r="AJ133" s="29"/>
      <c r="AK133" s="27"/>
      <c r="AL133" s="1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9"/>
      <c r="AH134" s="29"/>
      <c r="AI134" s="29"/>
      <c r="AJ134" s="29"/>
      <c r="AK134" s="27"/>
      <c r="AL134" s="1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9"/>
      <c r="AH135" s="29"/>
      <c r="AI135" s="29"/>
      <c r="AJ135" s="29"/>
      <c r="AK135" s="27"/>
      <c r="AL135" s="1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9"/>
      <c r="AH136" s="29"/>
      <c r="AI136" s="29"/>
      <c r="AJ136" s="29"/>
      <c r="AK136" s="27"/>
      <c r="AL136" s="1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9"/>
      <c r="AH137" s="29"/>
      <c r="AI137" s="29"/>
      <c r="AJ137" s="29"/>
      <c r="AK137" s="27"/>
      <c r="AL137" s="1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9"/>
      <c r="AH138" s="29"/>
      <c r="AI138" s="29"/>
      <c r="AJ138" s="29"/>
      <c r="AK138" s="27"/>
      <c r="AL138" s="1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9"/>
      <c r="AH139" s="29"/>
      <c r="AI139" s="29"/>
      <c r="AJ139" s="29"/>
      <c r="AK139" s="27"/>
      <c r="AL139" s="1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9"/>
      <c r="AH140" s="29"/>
      <c r="AI140" s="29"/>
      <c r="AJ140" s="29"/>
      <c r="AK140" s="27"/>
      <c r="AL140" s="1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9"/>
      <c r="AH141" s="29"/>
      <c r="AI141" s="29"/>
      <c r="AJ141" s="29"/>
      <c r="AK141" s="27"/>
      <c r="AL141" s="1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9"/>
      <c r="AH142" s="29"/>
      <c r="AI142" s="29"/>
      <c r="AJ142" s="29"/>
      <c r="AK142" s="27"/>
      <c r="AL142" s="1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9"/>
      <c r="AH143" s="29"/>
      <c r="AI143" s="29"/>
      <c r="AJ143" s="29"/>
      <c r="AK143" s="27"/>
      <c r="AL143" s="1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9"/>
      <c r="AH144" s="29"/>
      <c r="AI144" s="29"/>
      <c r="AJ144" s="29"/>
      <c r="AK144" s="27"/>
      <c r="AL144" s="1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9"/>
      <c r="AH145" s="29"/>
      <c r="AI145" s="29"/>
      <c r="AJ145" s="29"/>
      <c r="AK145" s="27"/>
      <c r="AL145" s="1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9"/>
      <c r="AH146" s="29"/>
      <c r="AI146" s="29"/>
      <c r="AJ146" s="29"/>
      <c r="AK146" s="27"/>
      <c r="AL146" s="1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9"/>
      <c r="AH147" s="29"/>
      <c r="AI147" s="29"/>
      <c r="AJ147" s="29"/>
      <c r="AK147" s="27"/>
      <c r="AL147" s="1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9"/>
      <c r="AH148" s="29"/>
      <c r="AI148" s="29"/>
      <c r="AJ148" s="29"/>
      <c r="AK148" s="27"/>
      <c r="AL148" s="1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9"/>
      <c r="AH149" s="29"/>
      <c r="AI149" s="29"/>
      <c r="AJ149" s="29"/>
      <c r="AK149" s="27"/>
      <c r="AL149" s="1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9"/>
      <c r="AH150" s="29"/>
      <c r="AI150" s="29"/>
      <c r="AJ150" s="29"/>
      <c r="AK150" s="27"/>
      <c r="AL150" s="1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9"/>
      <c r="AH151" s="29"/>
      <c r="AI151" s="29"/>
      <c r="AJ151" s="29"/>
      <c r="AK151" s="27"/>
      <c r="AL151" s="1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9"/>
      <c r="AH152" s="29"/>
      <c r="AI152" s="29"/>
      <c r="AJ152" s="29"/>
      <c r="AK152" s="27"/>
      <c r="AL152" s="1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9"/>
      <c r="AH153" s="29"/>
      <c r="AI153" s="29"/>
      <c r="AJ153" s="29"/>
      <c r="AK153" s="27"/>
      <c r="AL153" s="1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9"/>
      <c r="AH154" s="29"/>
      <c r="AI154" s="29"/>
      <c r="AJ154" s="29"/>
      <c r="AK154" s="27"/>
      <c r="AL154" s="1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9"/>
      <c r="AH155" s="29"/>
      <c r="AI155" s="29"/>
      <c r="AJ155" s="29"/>
      <c r="AK155" s="27"/>
      <c r="AL155" s="1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9"/>
      <c r="AH156" s="29"/>
      <c r="AI156" s="29"/>
      <c r="AJ156" s="29"/>
      <c r="AK156" s="27"/>
      <c r="AL156" s="1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9"/>
      <c r="AH157" s="29"/>
      <c r="AI157" s="29"/>
      <c r="AJ157" s="29"/>
      <c r="AK157" s="27"/>
      <c r="AL157" s="1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9"/>
      <c r="AH158" s="29"/>
      <c r="AI158" s="29"/>
      <c r="AJ158" s="29"/>
      <c r="AK158" s="27"/>
      <c r="AL158" s="1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9"/>
      <c r="AH159" s="29"/>
      <c r="AI159" s="29"/>
      <c r="AJ159" s="29"/>
      <c r="AK159" s="27"/>
      <c r="AL159" s="1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9"/>
      <c r="AH160" s="29"/>
      <c r="AI160" s="29"/>
      <c r="AJ160" s="29"/>
      <c r="AK160" s="27"/>
      <c r="AL160" s="1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9"/>
      <c r="AH161" s="29"/>
      <c r="AI161" s="29"/>
      <c r="AJ161" s="29"/>
      <c r="AK161" s="27"/>
      <c r="AL161" s="1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9"/>
      <c r="AH162" s="29"/>
      <c r="AI162" s="29"/>
      <c r="AJ162" s="29"/>
      <c r="AK162" s="27"/>
      <c r="AL162" s="1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9"/>
      <c r="AH163" s="29"/>
      <c r="AI163" s="29"/>
      <c r="AJ163" s="29"/>
      <c r="AK163" s="27"/>
      <c r="AL163" s="1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9"/>
      <c r="AH164" s="29"/>
      <c r="AI164" s="29"/>
      <c r="AJ164" s="29"/>
      <c r="AK164" s="27"/>
      <c r="AL164" s="1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9"/>
      <c r="AH165" s="29"/>
      <c r="AI165" s="29"/>
      <c r="AJ165" s="29"/>
      <c r="AK165" s="27"/>
      <c r="AL165" s="1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9"/>
      <c r="AH166" s="29"/>
      <c r="AI166" s="29"/>
      <c r="AJ166" s="29"/>
      <c r="AK166" s="27"/>
      <c r="AL166" s="1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9"/>
      <c r="AH167" s="29"/>
      <c r="AI167" s="29"/>
      <c r="AJ167" s="29"/>
      <c r="AK167" s="27"/>
      <c r="AL167" s="1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9"/>
      <c r="AH168" s="29"/>
      <c r="AI168" s="29"/>
      <c r="AJ168" s="29"/>
      <c r="AK168" s="27"/>
      <c r="AL168" s="1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9"/>
      <c r="AH169" s="29"/>
      <c r="AI169" s="29"/>
      <c r="AJ169" s="29"/>
      <c r="AK169" s="27"/>
      <c r="AL169" s="1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9"/>
      <c r="AH170" s="29"/>
      <c r="AI170" s="29"/>
      <c r="AJ170" s="29"/>
      <c r="AK170" s="27"/>
      <c r="AL170" s="1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9"/>
      <c r="AH171" s="29"/>
      <c r="AI171" s="29"/>
      <c r="AJ171" s="29"/>
      <c r="AK171" s="27"/>
      <c r="AL171" s="1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9"/>
      <c r="AH172" s="29"/>
      <c r="AI172" s="29"/>
      <c r="AJ172" s="29"/>
      <c r="AK172" s="27"/>
      <c r="AL172" s="1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9"/>
      <c r="AH173" s="29"/>
      <c r="AI173" s="29"/>
      <c r="AJ173" s="29"/>
      <c r="AK173" s="27"/>
      <c r="AL173" s="1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9"/>
      <c r="AH174" s="29"/>
      <c r="AI174" s="29"/>
      <c r="AJ174" s="29"/>
      <c r="AK174" s="27"/>
      <c r="AL174" s="19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9"/>
      <c r="AH175" s="29"/>
      <c r="AI175" s="29"/>
      <c r="AJ175" s="29"/>
      <c r="AK175" s="27"/>
      <c r="AL175" s="19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9"/>
      <c r="AH176" s="29"/>
      <c r="AI176" s="29"/>
      <c r="AJ176" s="29"/>
      <c r="AK176" s="27"/>
      <c r="AL176" s="19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9"/>
      <c r="AH177" s="29"/>
      <c r="AI177" s="29"/>
      <c r="AJ177" s="29"/>
      <c r="AK177" s="27"/>
      <c r="AL177" s="19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9"/>
      <c r="AH178" s="29"/>
      <c r="AI178" s="29"/>
      <c r="AJ178" s="29"/>
      <c r="AK178" s="27"/>
      <c r="AL178" s="19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9"/>
      <c r="AH179" s="29"/>
      <c r="AI179" s="29"/>
      <c r="AJ179" s="29"/>
      <c r="AK179" s="27"/>
      <c r="AL179" s="19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9"/>
      <c r="AH180" s="29"/>
      <c r="AI180" s="29"/>
      <c r="AJ180" s="29"/>
      <c r="AK180" s="27"/>
      <c r="AL180" s="19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9"/>
      <c r="AH181" s="29"/>
      <c r="AI181" s="29"/>
      <c r="AJ181" s="29"/>
      <c r="AK181" s="27"/>
      <c r="AL181" s="19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9"/>
      <c r="AH182" s="29"/>
      <c r="AI182" s="29"/>
      <c r="AJ182" s="29"/>
      <c r="AK182" s="27"/>
      <c r="AL182" s="19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A183" s="27"/>
      <c r="B183" s="27"/>
      <c r="C183" s="27"/>
      <c r="D183" s="27"/>
      <c r="L183"/>
      <c r="M183"/>
      <c r="N183"/>
      <c r="O183"/>
      <c r="P183"/>
      <c r="Q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9"/>
      <c r="AH183" s="29"/>
      <c r="AI183" s="29"/>
      <c r="AJ183" s="29"/>
      <c r="AK183" s="27"/>
      <c r="AL183" s="19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A184" s="27"/>
      <c r="B184" s="27"/>
      <c r="C184" s="27"/>
      <c r="D184" s="27"/>
      <c r="L184"/>
      <c r="M184"/>
      <c r="N184"/>
      <c r="O184"/>
      <c r="P184"/>
      <c r="Q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9"/>
      <c r="AH184" s="29"/>
      <c r="AI184" s="29"/>
      <c r="AJ184" s="29"/>
      <c r="AK184" s="27"/>
      <c r="AL184" s="19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</row>
    <row r="185" spans="1:57" ht="14.25" x14ac:dyDescent="0.2">
      <c r="A185" s="27"/>
      <c r="B185" s="27"/>
      <c r="C185" s="27"/>
      <c r="D185" s="27"/>
      <c r="L185"/>
      <c r="M185"/>
      <c r="N185"/>
      <c r="O185"/>
      <c r="P185"/>
      <c r="Q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9"/>
      <c r="AH185" s="29"/>
      <c r="AI185" s="29"/>
      <c r="AJ185" s="29"/>
      <c r="AK185" s="27"/>
      <c r="AL185" s="19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</row>
    <row r="186" spans="1:57" ht="14.25" x14ac:dyDescent="0.2">
      <c r="A186" s="27"/>
      <c r="B186" s="27"/>
      <c r="C186" s="27"/>
      <c r="D186" s="27"/>
      <c r="L186"/>
      <c r="M186"/>
      <c r="N186"/>
      <c r="O186"/>
      <c r="P186"/>
      <c r="Q186" s="19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9"/>
      <c r="AH186" s="29"/>
      <c r="AI186" s="29"/>
      <c r="AJ186" s="29"/>
      <c r="AK186" s="27"/>
      <c r="AL186" s="19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9"/>
      <c r="AH187" s="29"/>
      <c r="AI187" s="29"/>
      <c r="AJ187" s="29"/>
      <c r="AK187" s="27"/>
      <c r="AL187" s="19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</row>
    <row r="188" spans="1:57" ht="14.25" x14ac:dyDescent="0.2">
      <c r="L188"/>
      <c r="M188"/>
      <c r="N188"/>
      <c r="O188"/>
      <c r="P188"/>
      <c r="Q188" s="19"/>
      <c r="R188" s="19"/>
      <c r="S188" s="19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9"/>
      <c r="AH188" s="29"/>
      <c r="AI188" s="29"/>
      <c r="AJ188" s="29"/>
      <c r="AK188" s="27"/>
      <c r="AL188" s="19"/>
    </row>
    <row r="189" spans="1:57" ht="14.25" x14ac:dyDescent="0.2">
      <c r="L189"/>
      <c r="M189"/>
      <c r="N189"/>
      <c r="O189"/>
      <c r="P189"/>
      <c r="Q189" s="19"/>
      <c r="R189" s="19"/>
      <c r="S189" s="19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9"/>
      <c r="AH189" s="29"/>
      <c r="AI189" s="29"/>
      <c r="AJ189" s="29"/>
      <c r="AK189" s="27"/>
      <c r="AL189" s="19"/>
    </row>
    <row r="190" spans="1:57" ht="14.25" x14ac:dyDescent="0.2">
      <c r="L190"/>
      <c r="M190"/>
      <c r="N190"/>
      <c r="O190"/>
      <c r="P190"/>
      <c r="Q190" s="19"/>
      <c r="R190" s="19"/>
      <c r="S190" s="1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7"/>
      <c r="AL190" s="19"/>
    </row>
    <row r="191" spans="1:57" ht="14.25" x14ac:dyDescent="0.2">
      <c r="L191" s="19"/>
      <c r="M191" s="19"/>
      <c r="N191" s="19"/>
      <c r="O191" s="19"/>
      <c r="P191" s="19"/>
      <c r="R191" s="19"/>
      <c r="S191" s="1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7"/>
      <c r="AL191" s="19"/>
    </row>
    <row r="192" spans="1:57" ht="14.25" x14ac:dyDescent="0.2">
      <c r="L192" s="19"/>
      <c r="M192" s="19"/>
      <c r="N192" s="19"/>
      <c r="O192" s="19"/>
      <c r="P192" s="19"/>
      <c r="R192" s="19"/>
      <c r="S192" s="1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7"/>
      <c r="AL192" s="19"/>
    </row>
    <row r="193" spans="12:38" ht="14.25" x14ac:dyDescent="0.2">
      <c r="L193" s="19"/>
      <c r="M193" s="19"/>
      <c r="N193" s="19"/>
      <c r="O193" s="19"/>
      <c r="P193" s="19"/>
      <c r="R193" s="19"/>
      <c r="S193" s="1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7"/>
      <c r="AL193" s="19"/>
    </row>
    <row r="194" spans="12:38" ht="14.25" x14ac:dyDescent="0.2">
      <c r="L194" s="19"/>
      <c r="M194" s="19"/>
      <c r="N194" s="19"/>
      <c r="O194" s="19"/>
      <c r="P194" s="19"/>
      <c r="R194" s="19"/>
      <c r="S194" s="1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19"/>
      <c r="AL194" s="19"/>
    </row>
    <row r="195" spans="12:38" x14ac:dyDescent="0.25">
      <c r="R195" s="22"/>
      <c r="S195" s="22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</row>
    <row r="196" spans="12:38" x14ac:dyDescent="0.25">
      <c r="R196" s="22"/>
      <c r="S196" s="22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</row>
    <row r="197" spans="12:38" x14ac:dyDescent="0.25">
      <c r="R197" s="22"/>
      <c r="S197" s="22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</row>
    <row r="198" spans="12:38" x14ac:dyDescent="0.25">
      <c r="L198"/>
      <c r="M198"/>
      <c r="N198"/>
      <c r="O198"/>
      <c r="P198"/>
      <c r="R198" s="22"/>
      <c r="S198" s="22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/>
      <c r="AL220"/>
    </row>
    <row r="221" spans="12:38" x14ac:dyDescent="0.25">
      <c r="L221"/>
      <c r="M221"/>
      <c r="N221"/>
      <c r="O221"/>
      <c r="P221"/>
      <c r="R221" s="22"/>
      <c r="S221" s="22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/>
      <c r="AL221"/>
    </row>
    <row r="222" spans="12:38" x14ac:dyDescent="0.25">
      <c r="L222"/>
      <c r="M222"/>
      <c r="N222"/>
      <c r="O222"/>
      <c r="P222"/>
      <c r="R222" s="22"/>
      <c r="S222" s="22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/>
      <c r="AL222"/>
    </row>
    <row r="223" spans="12:38" ht="14.25" x14ac:dyDescent="0.2">
      <c r="L223"/>
      <c r="M223"/>
      <c r="N223"/>
      <c r="O223"/>
      <c r="P223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/>
      <c r="AL223"/>
    </row>
    <row r="224" spans="12:38" ht="14.25" x14ac:dyDescent="0.2">
      <c r="L224"/>
      <c r="M224"/>
      <c r="N224"/>
      <c r="O224"/>
      <c r="P224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/>
      <c r="AL224"/>
    </row>
    <row r="225" spans="12:38" ht="14.25" x14ac:dyDescent="0.2">
      <c r="L225"/>
      <c r="M225"/>
      <c r="N225"/>
      <c r="O225"/>
      <c r="P225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/>
      <c r="AL225"/>
    </row>
    <row r="226" spans="12:38" ht="14.25" x14ac:dyDescent="0.2">
      <c r="L226"/>
      <c r="M226"/>
      <c r="N226"/>
      <c r="O226"/>
      <c r="P226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/>
      <c r="AL2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4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9.28515625" style="105" customWidth="1"/>
    <col min="3" max="3" width="10" style="106" customWidth="1"/>
    <col min="4" max="4" width="6.7109375" style="105" customWidth="1"/>
    <col min="5" max="7" width="5.7109375" style="107" customWidth="1"/>
    <col min="8" max="8" width="10.7109375" style="107" customWidth="1"/>
    <col min="9" max="9" width="0.5703125" style="107" customWidth="1"/>
    <col min="10" max="12" width="5.7109375" style="107" customWidth="1"/>
    <col min="13" max="13" width="10.7109375" style="107" customWidth="1"/>
    <col min="14" max="16" width="5.7109375" style="107" customWidth="1"/>
    <col min="17" max="17" width="10.5703125" style="107" customWidth="1"/>
    <col min="18" max="20" width="3.7109375" style="75" customWidth="1"/>
    <col min="21" max="21" width="0.5703125" style="107" customWidth="1"/>
    <col min="22" max="25" width="16.7109375" style="75" customWidth="1"/>
    <col min="26" max="26" width="14.7109375" style="75" customWidth="1"/>
    <col min="27" max="27" width="15.28515625" style="75" customWidth="1"/>
    <col min="28" max="28" width="16.5703125" style="75" customWidth="1"/>
    <col min="29" max="29" width="37.85546875" style="75" customWidth="1"/>
    <col min="30" max="30" width="24.28515625" style="75" customWidth="1"/>
    <col min="31" max="16384" width="9.140625" style="75"/>
  </cols>
  <sheetData>
    <row r="1" spans="1:31" s="55" customFormat="1" ht="23.1" customHeight="1" x14ac:dyDescent="0.3">
      <c r="A1" s="44"/>
      <c r="B1" s="45" t="s">
        <v>38</v>
      </c>
      <c r="C1" s="46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7"/>
      <c r="S1" s="47"/>
      <c r="T1" s="47"/>
      <c r="U1" s="49"/>
      <c r="V1" s="50"/>
      <c r="W1" s="50"/>
      <c r="X1" s="50"/>
      <c r="Y1" s="50"/>
      <c r="Z1" s="51"/>
      <c r="AA1" s="52"/>
      <c r="AB1" s="53"/>
      <c r="AC1" s="53"/>
      <c r="AD1" s="53"/>
      <c r="AE1" s="54"/>
    </row>
    <row r="2" spans="1:31" s="60" customFormat="1" ht="20.100000000000001" customHeight="1" x14ac:dyDescent="0.25">
      <c r="A2" s="56"/>
      <c r="B2" s="136" t="s">
        <v>33</v>
      </c>
      <c r="C2" s="57"/>
      <c r="D2" s="137"/>
      <c r="E2" s="137" t="s">
        <v>61</v>
      </c>
      <c r="F2" s="58"/>
      <c r="G2" s="57"/>
      <c r="H2" s="59"/>
      <c r="I2" s="58"/>
      <c r="J2" s="58"/>
      <c r="K2" s="59"/>
      <c r="L2" s="58"/>
      <c r="M2" s="59"/>
      <c r="N2" s="59"/>
      <c r="O2" s="58"/>
      <c r="P2" s="59"/>
      <c r="Q2" s="57"/>
      <c r="R2" s="58"/>
      <c r="S2" s="58"/>
      <c r="T2" s="58"/>
      <c r="U2" s="38"/>
      <c r="V2" s="38"/>
      <c r="W2" s="38"/>
      <c r="X2" s="38"/>
      <c r="Y2" s="38"/>
      <c r="Z2" s="51"/>
      <c r="AA2" s="52"/>
      <c r="AB2" s="53"/>
      <c r="AC2" s="53"/>
      <c r="AD2" s="53"/>
    </row>
    <row r="3" spans="1:31" s="71" customFormat="1" ht="15" customHeight="1" x14ac:dyDescent="0.25">
      <c r="A3" s="61"/>
      <c r="B3" s="23" t="s">
        <v>80</v>
      </c>
      <c r="C3" s="62" t="s">
        <v>8</v>
      </c>
      <c r="D3" s="63"/>
      <c r="E3" s="64"/>
      <c r="F3" s="63"/>
      <c r="G3" s="63"/>
      <c r="H3" s="65"/>
      <c r="I3" s="42"/>
      <c r="J3" s="66" t="s">
        <v>9</v>
      </c>
      <c r="K3" s="67"/>
      <c r="L3" s="68"/>
      <c r="M3" s="65"/>
      <c r="N3" s="66" t="s">
        <v>10</v>
      </c>
      <c r="O3" s="67"/>
      <c r="P3" s="13"/>
      <c r="Q3" s="65"/>
      <c r="R3" s="69" t="s">
        <v>39</v>
      </c>
      <c r="S3" s="63"/>
      <c r="T3" s="65"/>
      <c r="U3" s="42"/>
      <c r="V3" s="70" t="s">
        <v>40</v>
      </c>
      <c r="W3" s="63"/>
      <c r="X3" s="63"/>
      <c r="Y3" s="63"/>
      <c r="Z3" s="51"/>
      <c r="AA3" s="52"/>
      <c r="AB3" s="53"/>
      <c r="AC3" s="53"/>
      <c r="AD3" s="53"/>
    </row>
    <row r="4" spans="1:31" ht="15" customHeight="1" x14ac:dyDescent="0.25">
      <c r="A4" s="61"/>
      <c r="B4" s="14" t="s">
        <v>0</v>
      </c>
      <c r="C4" s="12" t="s">
        <v>1</v>
      </c>
      <c r="D4" s="14" t="s">
        <v>3</v>
      </c>
      <c r="E4" s="14" t="s">
        <v>41</v>
      </c>
      <c r="F4" s="14" t="s">
        <v>42</v>
      </c>
      <c r="G4" s="11" t="s">
        <v>16</v>
      </c>
      <c r="H4" s="14" t="s">
        <v>43</v>
      </c>
      <c r="I4" s="22"/>
      <c r="J4" s="14" t="s">
        <v>41</v>
      </c>
      <c r="K4" s="14" t="s">
        <v>42</v>
      </c>
      <c r="L4" s="72" t="s">
        <v>16</v>
      </c>
      <c r="M4" s="14" t="s">
        <v>43</v>
      </c>
      <c r="N4" s="14" t="s">
        <v>41</v>
      </c>
      <c r="O4" s="14" t="s">
        <v>42</v>
      </c>
      <c r="P4" s="14" t="s">
        <v>16</v>
      </c>
      <c r="Q4" s="14" t="s">
        <v>43</v>
      </c>
      <c r="R4" s="11">
        <v>1</v>
      </c>
      <c r="S4" s="13">
        <v>2</v>
      </c>
      <c r="T4" s="14">
        <v>3</v>
      </c>
      <c r="U4" s="22"/>
      <c r="V4" s="12" t="s">
        <v>44</v>
      </c>
      <c r="W4" s="73" t="s">
        <v>45</v>
      </c>
      <c r="X4" s="73" t="s">
        <v>46</v>
      </c>
      <c r="Y4" s="74" t="s">
        <v>47</v>
      </c>
      <c r="Z4" s="51"/>
      <c r="AA4" s="52"/>
      <c r="AB4" s="53"/>
      <c r="AC4" s="53"/>
      <c r="AD4" s="53"/>
    </row>
    <row r="5" spans="1:31" ht="15" customHeight="1" x14ac:dyDescent="0.25">
      <c r="A5" s="61"/>
      <c r="B5" s="23">
        <v>2010</v>
      </c>
      <c r="C5" s="25" t="s">
        <v>48</v>
      </c>
      <c r="D5" s="23" t="s">
        <v>49</v>
      </c>
      <c r="E5" s="23">
        <v>26</v>
      </c>
      <c r="F5" s="23">
        <v>9</v>
      </c>
      <c r="G5" s="23">
        <v>17</v>
      </c>
      <c r="H5" s="32">
        <f t="shared" ref="H5:H12" si="0">PRODUCT(F5/E5)</f>
        <v>0.34615384615384615</v>
      </c>
      <c r="I5" s="22"/>
      <c r="J5" s="23"/>
      <c r="K5" s="23"/>
      <c r="L5" s="23"/>
      <c r="M5" s="32"/>
      <c r="N5" s="23">
        <v>3</v>
      </c>
      <c r="O5" s="23">
        <v>3</v>
      </c>
      <c r="P5" s="23">
        <v>0</v>
      </c>
      <c r="Q5" s="32">
        <f>PRODUCT(O5/N5)</f>
        <v>1</v>
      </c>
      <c r="R5" s="35"/>
      <c r="S5" s="24"/>
      <c r="T5" s="23"/>
      <c r="U5" s="22"/>
      <c r="V5" s="25"/>
      <c r="W5" s="25"/>
      <c r="X5" s="25"/>
      <c r="Y5" s="76"/>
      <c r="Z5" s="51"/>
      <c r="AA5" s="52"/>
      <c r="AB5" s="53"/>
      <c r="AC5" s="53"/>
      <c r="AD5" s="53"/>
    </row>
    <row r="6" spans="1:31" ht="15" customHeight="1" x14ac:dyDescent="0.25">
      <c r="A6" s="61"/>
      <c r="B6" s="23">
        <v>2011</v>
      </c>
      <c r="C6" s="25" t="s">
        <v>48</v>
      </c>
      <c r="D6" s="23" t="s">
        <v>50</v>
      </c>
      <c r="E6" s="23">
        <v>26</v>
      </c>
      <c r="F6" s="23">
        <v>8</v>
      </c>
      <c r="G6" s="23">
        <v>18</v>
      </c>
      <c r="H6" s="32">
        <f t="shared" si="0"/>
        <v>0.30769230769230771</v>
      </c>
      <c r="I6" s="22"/>
      <c r="J6" s="23"/>
      <c r="K6" s="23"/>
      <c r="L6" s="23"/>
      <c r="M6" s="32"/>
      <c r="N6" s="23"/>
      <c r="O6" s="23"/>
      <c r="P6" s="23"/>
      <c r="Q6" s="23"/>
      <c r="R6" s="35"/>
      <c r="S6" s="24"/>
      <c r="T6" s="23"/>
      <c r="U6" s="42"/>
      <c r="V6" s="25"/>
      <c r="W6" s="25"/>
      <c r="X6" s="25"/>
      <c r="Y6" s="76"/>
      <c r="Z6" s="51"/>
      <c r="AA6" s="52"/>
      <c r="AB6" s="53"/>
      <c r="AC6" s="53"/>
      <c r="AD6" s="53"/>
    </row>
    <row r="7" spans="1:31" ht="15" customHeight="1" x14ac:dyDescent="0.25">
      <c r="A7" s="61"/>
      <c r="B7" s="23">
        <v>2014</v>
      </c>
      <c r="C7" s="25" t="s">
        <v>51</v>
      </c>
      <c r="D7" s="23" t="s">
        <v>29</v>
      </c>
      <c r="E7" s="23">
        <v>30</v>
      </c>
      <c r="F7" s="23">
        <v>8</v>
      </c>
      <c r="G7" s="23">
        <v>22</v>
      </c>
      <c r="H7" s="32">
        <f t="shared" si="0"/>
        <v>0.26666666666666666</v>
      </c>
      <c r="I7" s="22"/>
      <c r="J7" s="23"/>
      <c r="K7" s="23"/>
      <c r="L7" s="23"/>
      <c r="M7" s="32"/>
      <c r="N7" s="23">
        <v>8</v>
      </c>
      <c r="O7" s="23">
        <v>3</v>
      </c>
      <c r="P7" s="23">
        <v>5</v>
      </c>
      <c r="Q7" s="32">
        <f>PRODUCT(O7/N7)</f>
        <v>0.375</v>
      </c>
      <c r="R7" s="35"/>
      <c r="S7" s="24"/>
      <c r="T7" s="23"/>
      <c r="U7" s="22"/>
      <c r="V7" s="25"/>
      <c r="W7" s="25"/>
      <c r="X7" s="25"/>
      <c r="Y7" s="76"/>
      <c r="Z7" s="51"/>
      <c r="AA7" s="52"/>
      <c r="AB7" s="53"/>
      <c r="AC7" s="53"/>
      <c r="AD7" s="53"/>
    </row>
    <row r="8" spans="1:31" ht="15" customHeight="1" x14ac:dyDescent="0.25">
      <c r="A8" s="61"/>
      <c r="B8" s="23">
        <v>2015</v>
      </c>
      <c r="C8" s="25" t="s">
        <v>51</v>
      </c>
      <c r="D8" s="23" t="s">
        <v>52</v>
      </c>
      <c r="E8" s="23">
        <v>30</v>
      </c>
      <c r="F8" s="23">
        <v>7</v>
      </c>
      <c r="G8" s="23">
        <v>23</v>
      </c>
      <c r="H8" s="32">
        <f t="shared" si="0"/>
        <v>0.23333333333333334</v>
      </c>
      <c r="I8" s="22"/>
      <c r="J8" s="23"/>
      <c r="K8" s="23"/>
      <c r="L8" s="23"/>
      <c r="M8" s="32"/>
      <c r="N8" s="23">
        <v>6</v>
      </c>
      <c r="O8" s="23">
        <v>3</v>
      </c>
      <c r="P8" s="23">
        <v>3</v>
      </c>
      <c r="Q8" s="32">
        <f>PRODUCT(O8/N8)</f>
        <v>0.5</v>
      </c>
      <c r="R8" s="35"/>
      <c r="S8" s="24"/>
      <c r="T8" s="23"/>
      <c r="U8" s="22"/>
      <c r="V8" s="25"/>
      <c r="W8" s="25"/>
      <c r="X8" s="25"/>
      <c r="Y8" s="76"/>
      <c r="Z8" s="51"/>
      <c r="AA8" s="52"/>
      <c r="AB8" s="53"/>
      <c r="AC8" s="53"/>
      <c r="AD8" s="53"/>
    </row>
    <row r="9" spans="1:31" ht="15" customHeight="1" x14ac:dyDescent="0.25">
      <c r="A9" s="61"/>
      <c r="B9" s="23">
        <v>2016</v>
      </c>
      <c r="C9" s="25" t="s">
        <v>51</v>
      </c>
      <c r="D9" s="23" t="s">
        <v>29</v>
      </c>
      <c r="E9" s="23">
        <v>28</v>
      </c>
      <c r="F9" s="23">
        <v>11</v>
      </c>
      <c r="G9" s="23">
        <v>17</v>
      </c>
      <c r="H9" s="32">
        <f t="shared" si="0"/>
        <v>0.39285714285714285</v>
      </c>
      <c r="I9" s="22"/>
      <c r="J9" s="23"/>
      <c r="K9" s="23"/>
      <c r="L9" s="23"/>
      <c r="M9" s="32"/>
      <c r="N9" s="23"/>
      <c r="O9" s="23"/>
      <c r="P9" s="23"/>
      <c r="Q9" s="32"/>
      <c r="R9" s="35"/>
      <c r="S9" s="24"/>
      <c r="T9" s="23"/>
      <c r="U9" s="22"/>
      <c r="V9" s="25"/>
      <c r="W9" s="25"/>
      <c r="X9" s="25"/>
      <c r="Y9" s="76"/>
      <c r="Z9" s="51"/>
      <c r="AA9" s="52"/>
      <c r="AB9" s="53"/>
      <c r="AC9" s="53"/>
      <c r="AD9" s="53"/>
    </row>
    <row r="10" spans="1:31" ht="15" customHeight="1" x14ac:dyDescent="0.25">
      <c r="A10" s="61"/>
      <c r="B10" s="23">
        <v>2018</v>
      </c>
      <c r="C10" s="25" t="s">
        <v>51</v>
      </c>
      <c r="D10" s="23" t="s">
        <v>50</v>
      </c>
      <c r="E10" s="23">
        <v>32</v>
      </c>
      <c r="F10" s="23">
        <v>12</v>
      </c>
      <c r="G10" s="23">
        <v>20</v>
      </c>
      <c r="H10" s="32">
        <f>PRODUCT(F10/E10)</f>
        <v>0.375</v>
      </c>
      <c r="I10" s="22"/>
      <c r="J10" s="23"/>
      <c r="K10" s="23"/>
      <c r="L10" s="23"/>
      <c r="M10" s="32"/>
      <c r="N10" s="23"/>
      <c r="O10" s="23"/>
      <c r="P10" s="23"/>
      <c r="Q10" s="32"/>
      <c r="R10" s="35"/>
      <c r="S10" s="24"/>
      <c r="T10" s="23"/>
      <c r="U10" s="22"/>
      <c r="V10" s="25"/>
      <c r="W10" s="25"/>
      <c r="X10" s="25"/>
      <c r="Y10" s="76"/>
      <c r="Z10" s="51"/>
      <c r="AA10" s="52"/>
      <c r="AB10" s="53"/>
      <c r="AC10" s="53"/>
      <c r="AD10" s="53"/>
    </row>
    <row r="11" spans="1:31" ht="15" customHeight="1" x14ac:dyDescent="0.25">
      <c r="A11" s="61"/>
      <c r="B11" s="23">
        <v>2019</v>
      </c>
      <c r="C11" s="25" t="s">
        <v>51</v>
      </c>
      <c r="D11" s="23" t="s">
        <v>50</v>
      </c>
      <c r="E11" s="23">
        <v>30</v>
      </c>
      <c r="F11" s="23">
        <v>12</v>
      </c>
      <c r="G11" s="23">
        <v>18</v>
      </c>
      <c r="H11" s="32">
        <f>PRODUCT(F11/E11)</f>
        <v>0.4</v>
      </c>
      <c r="I11" s="22"/>
      <c r="J11" s="23"/>
      <c r="K11" s="23"/>
      <c r="L11" s="23"/>
      <c r="M11" s="32"/>
      <c r="N11" s="23"/>
      <c r="O11" s="23"/>
      <c r="P11" s="23"/>
      <c r="Q11" s="32"/>
      <c r="R11" s="35"/>
      <c r="S11" s="24"/>
      <c r="T11" s="23"/>
      <c r="U11" s="22"/>
      <c r="V11" s="25"/>
      <c r="W11" s="25"/>
      <c r="X11" s="25"/>
      <c r="Y11" s="76"/>
      <c r="Z11" s="51"/>
      <c r="AA11" s="52"/>
      <c r="AB11" s="53"/>
      <c r="AC11" s="53"/>
      <c r="AD11" s="53"/>
    </row>
    <row r="12" spans="1:31" ht="15" customHeight="1" x14ac:dyDescent="0.25">
      <c r="A12" s="61"/>
      <c r="B12" s="73" t="s">
        <v>6</v>
      </c>
      <c r="C12" s="18"/>
      <c r="D12" s="77"/>
      <c r="E12" s="72">
        <f>SUM(E5:E11)</f>
        <v>202</v>
      </c>
      <c r="F12" s="72">
        <f>SUM(F5:F11)</f>
        <v>67</v>
      </c>
      <c r="G12" s="72">
        <f>SUM(G5:G11)</f>
        <v>135</v>
      </c>
      <c r="H12" s="78">
        <f t="shared" si="0"/>
        <v>0.3316831683168317</v>
      </c>
      <c r="I12" s="22"/>
      <c r="J12" s="72">
        <f>SUM(J5:J11)</f>
        <v>0</v>
      </c>
      <c r="K12" s="72">
        <f>SUM(K5:K11)</f>
        <v>0</v>
      </c>
      <c r="L12" s="72">
        <f>SUM(L5:L11)</f>
        <v>0</v>
      </c>
      <c r="M12" s="78">
        <v>0</v>
      </c>
      <c r="N12" s="72">
        <f>SUM(N5:N11)</f>
        <v>17</v>
      </c>
      <c r="O12" s="72">
        <f>SUM(O5:O11)</f>
        <v>9</v>
      </c>
      <c r="P12" s="72">
        <f>SUM(P5:P11)</f>
        <v>8</v>
      </c>
      <c r="Q12" s="78">
        <f>PRODUCT(O12/N12)</f>
        <v>0.52941176470588236</v>
      </c>
      <c r="R12" s="72">
        <f>SUM(R5:R11)</f>
        <v>0</v>
      </c>
      <c r="S12" s="72">
        <f>SUM(S5:S11)</f>
        <v>0</v>
      </c>
      <c r="T12" s="72">
        <f>SUM(T5:T11)</f>
        <v>0</v>
      </c>
      <c r="U12" s="79"/>
      <c r="V12" s="80"/>
      <c r="W12" s="80"/>
      <c r="X12" s="80"/>
      <c r="Y12" s="81"/>
      <c r="Z12" s="51"/>
      <c r="AA12" s="52"/>
      <c r="AB12" s="53"/>
      <c r="AC12" s="53"/>
      <c r="AD12" s="53"/>
    </row>
    <row r="13" spans="1:31" s="71" customFormat="1" ht="15" customHeight="1" x14ac:dyDescent="0.25">
      <c r="A13" s="61"/>
      <c r="B13" s="82"/>
      <c r="C13" s="83"/>
      <c r="D13" s="84"/>
      <c r="E13" s="84"/>
      <c r="F13" s="84"/>
      <c r="G13" s="84"/>
      <c r="H13" s="84"/>
      <c r="I13" s="85"/>
      <c r="J13" s="84"/>
      <c r="K13" s="84"/>
      <c r="L13" s="84"/>
      <c r="M13" s="84"/>
      <c r="N13" s="84"/>
      <c r="O13" s="84"/>
      <c r="P13" s="84"/>
      <c r="Q13" s="84"/>
      <c r="R13" s="86"/>
      <c r="S13" s="86"/>
      <c r="T13" s="86"/>
      <c r="U13" s="87"/>
      <c r="V13" s="87"/>
      <c r="W13" s="53"/>
      <c r="X13" s="53"/>
      <c r="Y13" s="53"/>
      <c r="Z13" s="53"/>
      <c r="AA13" s="53"/>
      <c r="AB13" s="53"/>
      <c r="AC13" s="53"/>
      <c r="AD13" s="53"/>
      <c r="AE13" s="75"/>
    </row>
    <row r="14" spans="1:31" ht="15" customHeight="1" x14ac:dyDescent="0.25">
      <c r="A14" s="61"/>
      <c r="B14" s="69" t="s">
        <v>53</v>
      </c>
      <c r="C14" s="88"/>
      <c r="D14" s="89"/>
      <c r="E14" s="67" t="s">
        <v>41</v>
      </c>
      <c r="F14" s="67" t="s">
        <v>42</v>
      </c>
      <c r="G14" s="65" t="s">
        <v>16</v>
      </c>
      <c r="H14" s="67" t="s">
        <v>43</v>
      </c>
      <c r="I14" s="19"/>
      <c r="J14" s="90" t="s">
        <v>40</v>
      </c>
      <c r="K14" s="77"/>
      <c r="L14" s="77"/>
      <c r="M14" s="14" t="s">
        <v>54</v>
      </c>
      <c r="N14" s="14" t="s">
        <v>41</v>
      </c>
      <c r="O14" s="14" t="s">
        <v>42</v>
      </c>
      <c r="P14" s="14" t="s">
        <v>16</v>
      </c>
      <c r="Q14" s="14" t="s">
        <v>43</v>
      </c>
      <c r="R14" s="19"/>
      <c r="S14" s="19"/>
      <c r="T14" s="19"/>
      <c r="U14" s="22"/>
      <c r="V14" s="61" t="s">
        <v>55</v>
      </c>
      <c r="W14" s="91" t="s">
        <v>56</v>
      </c>
      <c r="X14" s="92"/>
      <c r="Y14" s="53"/>
      <c r="Z14" s="53"/>
      <c r="AA14" s="53"/>
      <c r="AB14" s="53"/>
      <c r="AC14" s="53"/>
      <c r="AD14" s="53"/>
    </row>
    <row r="15" spans="1:31" ht="15" customHeight="1" x14ac:dyDescent="0.25">
      <c r="A15" s="61"/>
      <c r="B15" s="93" t="s">
        <v>8</v>
      </c>
      <c r="C15" s="94"/>
      <c r="D15" s="95"/>
      <c r="E15" s="23">
        <f>PRODUCT(E12)</f>
        <v>202</v>
      </c>
      <c r="F15" s="23">
        <f>PRODUCT(F12)</f>
        <v>67</v>
      </c>
      <c r="G15" s="23">
        <f>PRODUCT(G12)</f>
        <v>135</v>
      </c>
      <c r="H15" s="32">
        <f>PRODUCT(F15/E15)</f>
        <v>0.3316831683168317</v>
      </c>
      <c r="I15" s="19"/>
      <c r="J15" s="93" t="s">
        <v>57</v>
      </c>
      <c r="K15" s="94"/>
      <c r="L15" s="94"/>
      <c r="M15" s="96" t="s">
        <v>65</v>
      </c>
      <c r="N15" s="23">
        <v>3</v>
      </c>
      <c r="O15" s="23">
        <v>1</v>
      </c>
      <c r="P15" s="23">
        <v>2</v>
      </c>
      <c r="Q15" s="32">
        <v>0.33300000000000002</v>
      </c>
      <c r="R15" s="19"/>
      <c r="S15" s="19"/>
      <c r="T15" s="19"/>
      <c r="U15" s="22"/>
      <c r="V15" s="53"/>
      <c r="W15" s="91" t="s">
        <v>58</v>
      </c>
      <c r="X15" s="92"/>
      <c r="Y15" s="53"/>
      <c r="Z15" s="53"/>
      <c r="AA15" s="53"/>
      <c r="AB15" s="53"/>
      <c r="AC15" s="53"/>
      <c r="AD15" s="53"/>
    </row>
    <row r="16" spans="1:31" ht="15" customHeight="1" x14ac:dyDescent="0.25">
      <c r="A16" s="61"/>
      <c r="B16" s="97" t="s">
        <v>9</v>
      </c>
      <c r="C16" s="98"/>
      <c r="D16" s="99"/>
      <c r="E16" s="23">
        <f>PRODUCT(J12)</f>
        <v>0</v>
      </c>
      <c r="F16" s="23">
        <f>PRODUCT(K12)</f>
        <v>0</v>
      </c>
      <c r="G16" s="23">
        <f>PRODUCT(L12)</f>
        <v>0</v>
      </c>
      <c r="H16" s="108">
        <f>PRODUCT(M12)</f>
        <v>0</v>
      </c>
      <c r="I16" s="19"/>
      <c r="J16" s="100" t="s">
        <v>59</v>
      </c>
      <c r="K16" s="101"/>
      <c r="L16" s="101"/>
      <c r="M16" s="96"/>
      <c r="N16" s="23"/>
      <c r="O16" s="23"/>
      <c r="P16" s="23"/>
      <c r="Q16" s="32"/>
      <c r="R16" s="19"/>
      <c r="S16" s="19"/>
      <c r="T16" s="19"/>
      <c r="U16" s="22"/>
      <c r="V16" s="53"/>
      <c r="W16" s="61"/>
      <c r="X16" s="53"/>
      <c r="Y16" s="53"/>
      <c r="Z16" s="53"/>
      <c r="AA16" s="53"/>
      <c r="AB16" s="53"/>
      <c r="AC16" s="53"/>
      <c r="AD16" s="53"/>
    </row>
    <row r="17" spans="1:31" ht="15" customHeight="1" x14ac:dyDescent="0.2">
      <c r="A17" s="61"/>
      <c r="B17" s="93" t="s">
        <v>10</v>
      </c>
      <c r="C17" s="94"/>
      <c r="D17" s="95"/>
      <c r="E17" s="23">
        <f>SUM(N12)</f>
        <v>17</v>
      </c>
      <c r="F17" s="23">
        <f>SUM(O12)</f>
        <v>9</v>
      </c>
      <c r="G17" s="23">
        <f>SUM(P12)</f>
        <v>8</v>
      </c>
      <c r="H17" s="32">
        <f>PRODUCT(F17/E17)</f>
        <v>0.52941176470588236</v>
      </c>
      <c r="I17" s="19"/>
      <c r="J17" s="93" t="s">
        <v>60</v>
      </c>
      <c r="K17" s="94"/>
      <c r="L17" s="38"/>
      <c r="M17" s="96"/>
      <c r="N17" s="23"/>
      <c r="O17" s="23"/>
      <c r="P17" s="23"/>
      <c r="Q17" s="32"/>
      <c r="R17" s="19"/>
      <c r="S17" s="19"/>
      <c r="T17" s="19"/>
      <c r="U17" s="53"/>
      <c r="V17" s="53"/>
      <c r="W17" s="61"/>
      <c r="X17" s="53"/>
      <c r="Y17" s="53"/>
      <c r="Z17" s="53"/>
      <c r="AA17" s="53"/>
      <c r="AB17" s="53"/>
      <c r="AC17" s="53"/>
      <c r="AD17" s="53"/>
    </row>
    <row r="18" spans="1:31" ht="15" customHeight="1" x14ac:dyDescent="0.2">
      <c r="A18" s="61"/>
      <c r="B18" s="70" t="s">
        <v>13</v>
      </c>
      <c r="C18" s="16"/>
      <c r="D18" s="102"/>
      <c r="E18" s="14">
        <f>SUM(E15:E17)</f>
        <v>219</v>
      </c>
      <c r="F18" s="14">
        <f>SUM(F15:F17)</f>
        <v>76</v>
      </c>
      <c r="G18" s="14">
        <f>SUM(G15:G17)</f>
        <v>143</v>
      </c>
      <c r="H18" s="26">
        <f>PRODUCT(F18/E18)</f>
        <v>0.34703196347031962</v>
      </c>
      <c r="I18" s="19"/>
      <c r="J18" s="70" t="s">
        <v>13</v>
      </c>
      <c r="K18" s="102"/>
      <c r="L18" s="102"/>
      <c r="M18" s="14"/>
      <c r="N18" s="14">
        <v>3</v>
      </c>
      <c r="O18" s="14">
        <v>1</v>
      </c>
      <c r="P18" s="14">
        <v>2</v>
      </c>
      <c r="Q18" s="26">
        <v>0.33300000000000002</v>
      </c>
      <c r="R18" s="19"/>
      <c r="S18" s="19"/>
      <c r="T18" s="19"/>
      <c r="U18" s="53"/>
      <c r="V18" s="53"/>
      <c r="W18" s="61"/>
      <c r="X18" s="53"/>
      <c r="Y18" s="53"/>
      <c r="Z18" s="53"/>
      <c r="AA18" s="53"/>
      <c r="AB18" s="53"/>
      <c r="AC18" s="53"/>
      <c r="AD18" s="53"/>
    </row>
    <row r="19" spans="1:31" s="104" customFormat="1" ht="15" customHeight="1" x14ac:dyDescent="0.2">
      <c r="A19" s="61"/>
      <c r="B19" s="61"/>
      <c r="C19" s="91"/>
      <c r="D19" s="92"/>
      <c r="E19" s="19"/>
      <c r="F19" s="19"/>
      <c r="G19" s="19"/>
      <c r="H19" s="19"/>
      <c r="I19" s="103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53"/>
      <c r="Y19" s="53"/>
      <c r="Z19" s="53"/>
      <c r="AA19" s="53"/>
      <c r="AB19" s="53"/>
      <c r="AC19" s="53"/>
      <c r="AD19" s="53"/>
      <c r="AE19" s="75"/>
    </row>
    <row r="20" spans="1:31" s="104" customFormat="1" ht="15" customHeight="1" x14ac:dyDescent="0.25">
      <c r="A20" s="61"/>
      <c r="B20" s="23" t="s">
        <v>81</v>
      </c>
      <c r="C20" s="12" t="s">
        <v>8</v>
      </c>
      <c r="D20" s="10"/>
      <c r="E20" s="102"/>
      <c r="F20" s="10"/>
      <c r="G20" s="10"/>
      <c r="H20" s="11"/>
      <c r="I20" s="132"/>
      <c r="J20" s="133" t="s">
        <v>9</v>
      </c>
      <c r="K20" s="14"/>
      <c r="L20" s="13"/>
      <c r="M20" s="11"/>
      <c r="N20" s="133" t="s">
        <v>10</v>
      </c>
      <c r="O20" s="14"/>
      <c r="P20" s="13"/>
      <c r="Q20" s="11"/>
      <c r="R20" s="18" t="s">
        <v>39</v>
      </c>
      <c r="S20" s="10"/>
      <c r="T20" s="11"/>
      <c r="U20" s="132"/>
      <c r="V20" s="70" t="s">
        <v>40</v>
      </c>
      <c r="W20" s="10"/>
      <c r="X20" s="10"/>
      <c r="Y20" s="11"/>
      <c r="Z20" s="53"/>
      <c r="AA20" s="53"/>
      <c r="AB20" s="53"/>
      <c r="AC20" s="53"/>
      <c r="AD20" s="53"/>
      <c r="AE20" s="75"/>
    </row>
    <row r="21" spans="1:31" s="104" customFormat="1" ht="15" customHeight="1" x14ac:dyDescent="0.25">
      <c r="A21" s="61"/>
      <c r="B21" s="67" t="s">
        <v>0</v>
      </c>
      <c r="C21" s="62" t="s">
        <v>1</v>
      </c>
      <c r="D21" s="67" t="s">
        <v>3</v>
      </c>
      <c r="E21" s="67" t="s">
        <v>41</v>
      </c>
      <c r="F21" s="67" t="s">
        <v>42</v>
      </c>
      <c r="G21" s="65" t="s">
        <v>16</v>
      </c>
      <c r="H21" s="67" t="s">
        <v>43</v>
      </c>
      <c r="I21" s="22"/>
      <c r="J21" s="67" t="s">
        <v>41</v>
      </c>
      <c r="K21" s="67" t="s">
        <v>42</v>
      </c>
      <c r="L21" s="134" t="s">
        <v>16</v>
      </c>
      <c r="M21" s="67" t="s">
        <v>43</v>
      </c>
      <c r="N21" s="67" t="s">
        <v>41</v>
      </c>
      <c r="O21" s="67" t="s">
        <v>42</v>
      </c>
      <c r="P21" s="67" t="s">
        <v>16</v>
      </c>
      <c r="Q21" s="67" t="s">
        <v>43</v>
      </c>
      <c r="R21" s="65">
        <v>1</v>
      </c>
      <c r="S21" s="68">
        <v>2</v>
      </c>
      <c r="T21" s="67">
        <v>3</v>
      </c>
      <c r="U21" s="22"/>
      <c r="V21" s="62" t="s">
        <v>44</v>
      </c>
      <c r="W21" s="135" t="s">
        <v>45</v>
      </c>
      <c r="X21" s="135" t="s">
        <v>46</v>
      </c>
      <c r="Y21" s="73" t="s">
        <v>47</v>
      </c>
      <c r="Z21" s="53"/>
      <c r="AA21" s="53"/>
      <c r="AB21" s="53"/>
      <c r="AC21" s="53"/>
      <c r="AD21" s="53"/>
      <c r="AE21" s="75"/>
    </row>
    <row r="22" spans="1:31" s="104" customFormat="1" ht="15" customHeight="1" x14ac:dyDescent="0.25">
      <c r="A22" s="61"/>
      <c r="B22" s="23">
        <v>2017</v>
      </c>
      <c r="C22" s="25" t="s">
        <v>62</v>
      </c>
      <c r="D22" s="23" t="s">
        <v>63</v>
      </c>
      <c r="E22" s="23">
        <v>25</v>
      </c>
      <c r="F22" s="23">
        <v>18</v>
      </c>
      <c r="G22" s="23">
        <v>7</v>
      </c>
      <c r="H22" s="32">
        <f t="shared" ref="H22:H23" si="1">PRODUCT(F22/E22)</f>
        <v>0.72</v>
      </c>
      <c r="I22" s="22"/>
      <c r="J22" s="23">
        <v>3</v>
      </c>
      <c r="K22" s="23">
        <v>1</v>
      </c>
      <c r="L22" s="23">
        <v>2</v>
      </c>
      <c r="M22" s="32">
        <v>0.33300000000000002</v>
      </c>
      <c r="N22" s="23"/>
      <c r="O22" s="23"/>
      <c r="P22" s="23"/>
      <c r="Q22" s="32"/>
      <c r="R22" s="35"/>
      <c r="S22" s="24"/>
      <c r="T22" s="23"/>
      <c r="U22" s="22"/>
      <c r="V22" s="25" t="s">
        <v>64</v>
      </c>
      <c r="W22" s="25"/>
      <c r="X22" s="25"/>
      <c r="Y22" s="25"/>
      <c r="Z22" s="53"/>
      <c r="AA22" s="53"/>
      <c r="AB22" s="53"/>
      <c r="AC22" s="53"/>
      <c r="AD22" s="53"/>
      <c r="AE22" s="75"/>
    </row>
    <row r="23" spans="1:31" ht="15" customHeight="1" x14ac:dyDescent="0.25">
      <c r="A23" s="61"/>
      <c r="B23" s="73" t="s">
        <v>6</v>
      </c>
      <c r="C23" s="18"/>
      <c r="D23" s="77"/>
      <c r="E23" s="72">
        <f>SUM(E22:E22)</f>
        <v>25</v>
      </c>
      <c r="F23" s="72">
        <f>SUM(F22:F22)</f>
        <v>18</v>
      </c>
      <c r="G23" s="72">
        <f>SUM(G22:G22)</f>
        <v>7</v>
      </c>
      <c r="H23" s="78">
        <f t="shared" si="1"/>
        <v>0.72</v>
      </c>
      <c r="I23" s="22"/>
      <c r="J23" s="72">
        <f>SUM(J22:J22)</f>
        <v>3</v>
      </c>
      <c r="K23" s="72">
        <f>SUM(K22:K22)</f>
        <v>1</v>
      </c>
      <c r="L23" s="72">
        <f>SUM(L22:L22)</f>
        <v>2</v>
      </c>
      <c r="M23" s="78">
        <f t="shared" ref="M23" si="2">PRODUCT(K23/J23)</f>
        <v>0.33333333333333331</v>
      </c>
      <c r="N23" s="72">
        <f>SUM(N22:N22)</f>
        <v>0</v>
      </c>
      <c r="O23" s="72">
        <f>SUM(O22:O22)</f>
        <v>0</v>
      </c>
      <c r="P23" s="72">
        <f>SUM(P22:P22)</f>
        <v>0</v>
      </c>
      <c r="Q23" s="78">
        <v>0</v>
      </c>
      <c r="R23" s="72">
        <f>SUM(R22:R22)</f>
        <v>0</v>
      </c>
      <c r="S23" s="72">
        <f>SUM(S22:S22)</f>
        <v>0</v>
      </c>
      <c r="T23" s="72">
        <f>SUM(T22:T22)</f>
        <v>0</v>
      </c>
      <c r="U23" s="79"/>
      <c r="V23" s="80" t="s">
        <v>65</v>
      </c>
      <c r="W23" s="80"/>
      <c r="X23" s="80"/>
      <c r="Y23" s="80"/>
      <c r="Z23" s="53"/>
      <c r="AA23" s="53"/>
      <c r="AB23" s="53"/>
      <c r="AC23" s="53"/>
      <c r="AD23" s="53"/>
    </row>
    <row r="24" spans="1:31" ht="15" customHeight="1" x14ac:dyDescent="0.25">
      <c r="A24" s="61"/>
      <c r="B24" s="82"/>
      <c r="C24" s="83"/>
      <c r="D24" s="84"/>
      <c r="E24" s="84"/>
      <c r="F24" s="84"/>
      <c r="G24" s="84"/>
      <c r="H24" s="84"/>
      <c r="I24" s="85"/>
      <c r="J24" s="84"/>
      <c r="K24" s="84"/>
      <c r="L24" s="84"/>
      <c r="M24" s="84"/>
      <c r="N24" s="84"/>
      <c r="O24" s="84"/>
      <c r="P24" s="84"/>
      <c r="Q24" s="84"/>
      <c r="R24" s="86"/>
      <c r="S24" s="86"/>
      <c r="T24" s="86"/>
      <c r="U24" s="87"/>
      <c r="V24" s="87"/>
      <c r="W24" s="53"/>
      <c r="X24" s="53"/>
      <c r="Y24" s="53"/>
      <c r="Z24" s="53"/>
      <c r="AA24" s="53"/>
      <c r="AB24" s="53"/>
      <c r="AC24" s="53"/>
      <c r="AD24" s="53"/>
    </row>
    <row r="25" spans="1:31" ht="15" customHeight="1" x14ac:dyDescent="0.25">
      <c r="A25" s="61"/>
      <c r="B25" s="69" t="s">
        <v>53</v>
      </c>
      <c r="C25" s="88"/>
      <c r="D25" s="89"/>
      <c r="E25" s="67" t="s">
        <v>41</v>
      </c>
      <c r="F25" s="67" t="s">
        <v>42</v>
      </c>
      <c r="G25" s="65" t="s">
        <v>16</v>
      </c>
      <c r="H25" s="67" t="s">
        <v>43</v>
      </c>
      <c r="I25" s="19"/>
      <c r="J25" s="90" t="s">
        <v>40</v>
      </c>
      <c r="K25" s="77"/>
      <c r="L25" s="77"/>
      <c r="M25" s="14" t="s">
        <v>54</v>
      </c>
      <c r="N25" s="14" t="s">
        <v>41</v>
      </c>
      <c r="O25" s="14" t="s">
        <v>42</v>
      </c>
      <c r="P25" s="14" t="s">
        <v>16</v>
      </c>
      <c r="Q25" s="14" t="s">
        <v>43</v>
      </c>
      <c r="R25" s="19"/>
      <c r="S25" s="19"/>
      <c r="T25" s="19"/>
      <c r="U25" s="22"/>
      <c r="V25" s="61" t="s">
        <v>55</v>
      </c>
      <c r="W25" s="61" t="s">
        <v>66</v>
      </c>
      <c r="X25" s="92"/>
      <c r="Y25" s="53"/>
      <c r="Z25" s="53"/>
      <c r="AA25" s="53"/>
      <c r="AB25" s="53"/>
      <c r="AC25" s="53"/>
      <c r="AD25" s="53"/>
    </row>
    <row r="26" spans="1:31" ht="15" customHeight="1" x14ac:dyDescent="0.25">
      <c r="A26" s="61"/>
      <c r="B26" s="93" t="s">
        <v>8</v>
      </c>
      <c r="C26" s="94"/>
      <c r="D26" s="95"/>
      <c r="E26" s="23">
        <f>PRODUCT(E23)</f>
        <v>25</v>
      </c>
      <c r="F26" s="23">
        <f>PRODUCT(F23)</f>
        <v>18</v>
      </c>
      <c r="G26" s="23">
        <f>PRODUCT(G23)</f>
        <v>7</v>
      </c>
      <c r="H26" s="32">
        <f>PRODUCT(F26/E26)</f>
        <v>0.72</v>
      </c>
      <c r="I26" s="19"/>
      <c r="J26" s="93" t="s">
        <v>57</v>
      </c>
      <c r="K26" s="94"/>
      <c r="L26" s="94"/>
      <c r="M26" s="96" t="s">
        <v>65</v>
      </c>
      <c r="N26" s="23">
        <v>3</v>
      </c>
      <c r="O26" s="23">
        <v>1</v>
      </c>
      <c r="P26" s="23">
        <v>2</v>
      </c>
      <c r="Q26" s="32">
        <v>0.33300000000000002</v>
      </c>
      <c r="R26" s="19"/>
      <c r="S26" s="19"/>
      <c r="T26" s="19"/>
      <c r="U26" s="22"/>
      <c r="V26" s="53"/>
      <c r="W26" s="61"/>
      <c r="X26" s="92"/>
      <c r="Y26" s="53"/>
      <c r="Z26" s="53"/>
      <c r="AA26" s="53"/>
      <c r="AB26" s="53"/>
      <c r="AC26" s="53"/>
      <c r="AD26" s="53"/>
    </row>
    <row r="27" spans="1:31" ht="15" customHeight="1" x14ac:dyDescent="0.25">
      <c r="A27" s="61"/>
      <c r="B27" s="97" t="s">
        <v>9</v>
      </c>
      <c r="C27" s="98"/>
      <c r="D27" s="99"/>
      <c r="E27" s="23">
        <f>PRODUCT(J23)</f>
        <v>3</v>
      </c>
      <c r="F27" s="23">
        <f>PRODUCT(K23)</f>
        <v>1</v>
      </c>
      <c r="G27" s="23">
        <f>PRODUCT(L23)</f>
        <v>2</v>
      </c>
      <c r="H27" s="108">
        <f>PRODUCT(M23)</f>
        <v>0.33333333333333331</v>
      </c>
      <c r="I27" s="19"/>
      <c r="J27" s="100" t="s">
        <v>59</v>
      </c>
      <c r="K27" s="101"/>
      <c r="L27" s="101"/>
      <c r="M27" s="96"/>
      <c r="N27" s="23"/>
      <c r="O27" s="23"/>
      <c r="P27" s="23"/>
      <c r="Q27" s="32"/>
      <c r="R27" s="19"/>
      <c r="S27" s="19"/>
      <c r="T27" s="19"/>
      <c r="U27" s="22"/>
      <c r="V27" s="53"/>
      <c r="W27" s="61"/>
      <c r="X27" s="53"/>
      <c r="Y27" s="53"/>
      <c r="Z27" s="53"/>
      <c r="AA27" s="53"/>
      <c r="AB27" s="53"/>
      <c r="AC27" s="53"/>
      <c r="AD27" s="53"/>
    </row>
    <row r="28" spans="1:31" ht="15" customHeight="1" x14ac:dyDescent="0.2">
      <c r="A28" s="61"/>
      <c r="B28" s="93" t="s">
        <v>10</v>
      </c>
      <c r="C28" s="94"/>
      <c r="D28" s="95"/>
      <c r="E28" s="23"/>
      <c r="F28" s="23"/>
      <c r="G28" s="23"/>
      <c r="H28" s="32"/>
      <c r="I28" s="19"/>
      <c r="J28" s="93" t="s">
        <v>60</v>
      </c>
      <c r="K28" s="94"/>
      <c r="L28" s="38"/>
      <c r="M28" s="96"/>
      <c r="N28" s="23"/>
      <c r="O28" s="23"/>
      <c r="P28" s="23"/>
      <c r="Q28" s="32"/>
      <c r="R28" s="19"/>
      <c r="S28" s="19"/>
      <c r="T28" s="19"/>
      <c r="U28" s="53"/>
      <c r="V28" s="53"/>
      <c r="W28" s="19"/>
      <c r="X28" s="53"/>
      <c r="Y28" s="53"/>
      <c r="Z28" s="53"/>
      <c r="AA28" s="53"/>
      <c r="AB28" s="53"/>
      <c r="AC28" s="53"/>
      <c r="AD28" s="53"/>
    </row>
    <row r="29" spans="1:31" ht="15" customHeight="1" x14ac:dyDescent="0.2">
      <c r="A29" s="61"/>
      <c r="B29" s="70" t="s">
        <v>13</v>
      </c>
      <c r="C29" s="16"/>
      <c r="D29" s="102"/>
      <c r="E29" s="14">
        <f>SUM(E26:E28)</f>
        <v>28</v>
      </c>
      <c r="F29" s="14">
        <f>SUM(F26:F28)</f>
        <v>19</v>
      </c>
      <c r="G29" s="14">
        <f>SUM(G26:G28)</f>
        <v>9</v>
      </c>
      <c r="H29" s="26">
        <f>PRODUCT(F29/E29)</f>
        <v>0.6785714285714286</v>
      </c>
      <c r="I29" s="19"/>
      <c r="J29" s="70" t="s">
        <v>13</v>
      </c>
      <c r="K29" s="102"/>
      <c r="L29" s="102"/>
      <c r="M29" s="14"/>
      <c r="N29" s="14">
        <v>3</v>
      </c>
      <c r="O29" s="14">
        <v>1</v>
      </c>
      <c r="P29" s="14">
        <v>2</v>
      </c>
      <c r="Q29" s="26">
        <v>0.33300000000000002</v>
      </c>
      <c r="R29" s="19"/>
      <c r="S29" s="19"/>
      <c r="T29" s="19"/>
      <c r="U29" s="53"/>
      <c r="V29" s="53"/>
      <c r="W29" s="53"/>
      <c r="X29" s="53"/>
      <c r="Y29" s="53"/>
      <c r="Z29" s="53"/>
      <c r="AA29" s="53"/>
      <c r="AB29" s="53"/>
      <c r="AC29" s="53"/>
      <c r="AD29" s="53"/>
    </row>
    <row r="30" spans="1:31" ht="15" customHeight="1" x14ac:dyDescent="0.2">
      <c r="A30" s="61"/>
      <c r="B30" s="61"/>
      <c r="C30" s="91"/>
      <c r="D30" s="92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53"/>
      <c r="Y30" s="53"/>
      <c r="Z30" s="53"/>
      <c r="AA30" s="53"/>
      <c r="AB30" s="53"/>
      <c r="AC30" s="53"/>
      <c r="AD30" s="53"/>
    </row>
    <row r="31" spans="1:31" ht="15" customHeight="1" x14ac:dyDescent="0.2">
      <c r="A31" s="61"/>
      <c r="B31" s="61"/>
      <c r="C31" s="91"/>
      <c r="D31" s="92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53"/>
      <c r="X31" s="53"/>
      <c r="Y31" s="53"/>
      <c r="Z31" s="53"/>
      <c r="AA31" s="53"/>
      <c r="AB31" s="53"/>
      <c r="AC31" s="53"/>
      <c r="AD31" s="53"/>
    </row>
    <row r="32" spans="1:31" ht="15" customHeight="1" x14ac:dyDescent="0.2">
      <c r="A32" s="61"/>
      <c r="B32" s="61"/>
      <c r="C32" s="91"/>
      <c r="D32" s="92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53"/>
      <c r="X32" s="53"/>
      <c r="Y32" s="53"/>
      <c r="Z32" s="53"/>
      <c r="AA32" s="53"/>
      <c r="AB32" s="53"/>
      <c r="AC32" s="53"/>
      <c r="AD32" s="53"/>
    </row>
    <row r="33" spans="1:30" ht="15" customHeight="1" x14ac:dyDescent="0.2">
      <c r="A33" s="61"/>
      <c r="B33" s="61"/>
      <c r="C33" s="91"/>
      <c r="D33" s="92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53"/>
      <c r="X33" s="53"/>
      <c r="Y33" s="53"/>
      <c r="Z33" s="53"/>
      <c r="AA33" s="53"/>
      <c r="AB33" s="53"/>
      <c r="AC33" s="53"/>
      <c r="AD33" s="53"/>
    </row>
    <row r="34" spans="1:30" ht="15" customHeight="1" x14ac:dyDescent="0.2">
      <c r="A34" s="61"/>
      <c r="B34" s="61"/>
      <c r="C34" s="91"/>
      <c r="D34" s="92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53"/>
      <c r="X34" s="53"/>
      <c r="Y34" s="53"/>
      <c r="Z34" s="53"/>
      <c r="AA34" s="53"/>
      <c r="AB34" s="53"/>
      <c r="AC34" s="53"/>
      <c r="AD34" s="53"/>
    </row>
    <row r="35" spans="1:30" ht="15" customHeight="1" x14ac:dyDescent="0.2">
      <c r="A35" s="61"/>
      <c r="B35" s="61"/>
      <c r="C35" s="91"/>
      <c r="D35" s="92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53"/>
      <c r="X35" s="53"/>
      <c r="Y35" s="53"/>
      <c r="Z35" s="53"/>
      <c r="AA35" s="53"/>
      <c r="AB35" s="53"/>
      <c r="AC35" s="53"/>
      <c r="AD35" s="53"/>
    </row>
    <row r="36" spans="1:30" ht="15" customHeight="1" x14ac:dyDescent="0.2">
      <c r="A36" s="61"/>
      <c r="B36" s="61"/>
      <c r="C36" s="91"/>
      <c r="D36" s="92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53"/>
      <c r="V36" s="53"/>
      <c r="W36" s="53"/>
      <c r="X36" s="53"/>
      <c r="Y36" s="53"/>
      <c r="Z36" s="53"/>
      <c r="AA36" s="53"/>
      <c r="AB36" s="53"/>
      <c r="AC36" s="53"/>
      <c r="AD36" s="53"/>
    </row>
    <row r="37" spans="1:30" ht="15" customHeight="1" x14ac:dyDescent="0.2">
      <c r="A37" s="61"/>
      <c r="B37" s="61"/>
      <c r="C37" s="91"/>
      <c r="D37" s="92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53"/>
      <c r="V37" s="53"/>
      <c r="W37" s="53"/>
      <c r="X37" s="53"/>
      <c r="Y37" s="53"/>
      <c r="Z37" s="53"/>
      <c r="AA37" s="53"/>
      <c r="AB37" s="53"/>
      <c r="AC37" s="53"/>
      <c r="AD37" s="53"/>
    </row>
    <row r="38" spans="1:30" ht="15" customHeight="1" x14ac:dyDescent="0.2">
      <c r="A38" s="61"/>
      <c r="B38" s="61"/>
      <c r="C38" s="91"/>
      <c r="D38" s="92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53"/>
      <c r="V38" s="53"/>
      <c r="W38" s="53"/>
      <c r="X38" s="53"/>
      <c r="Y38" s="53"/>
      <c r="Z38" s="53"/>
      <c r="AA38" s="53"/>
      <c r="AB38" s="53"/>
      <c r="AC38" s="53"/>
      <c r="AD38" s="53"/>
    </row>
    <row r="39" spans="1:30" ht="15" customHeight="1" x14ac:dyDescent="0.2">
      <c r="A39" s="61"/>
      <c r="B39" s="61"/>
      <c r="C39" s="91"/>
      <c r="D39" s="92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53"/>
      <c r="V39" s="53"/>
      <c r="W39" s="53"/>
      <c r="X39" s="53"/>
      <c r="Y39" s="53"/>
      <c r="Z39" s="53"/>
      <c r="AA39" s="53"/>
      <c r="AB39" s="53"/>
      <c r="AC39" s="53"/>
      <c r="AD39" s="53"/>
    </row>
    <row r="40" spans="1:30" ht="15" customHeight="1" x14ac:dyDescent="0.2">
      <c r="A40" s="61"/>
      <c r="B40" s="61"/>
      <c r="C40" s="91"/>
      <c r="D40" s="92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53"/>
      <c r="V40" s="53"/>
      <c r="W40" s="53"/>
      <c r="X40" s="53"/>
      <c r="Y40" s="53"/>
      <c r="Z40" s="53"/>
      <c r="AA40" s="53"/>
      <c r="AB40" s="53"/>
      <c r="AC40" s="53"/>
      <c r="AD40" s="53"/>
    </row>
    <row r="41" spans="1:30" ht="15" customHeight="1" x14ac:dyDescent="0.2">
      <c r="A41" s="61"/>
      <c r="B41" s="61"/>
      <c r="C41" s="91"/>
      <c r="D41" s="92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53"/>
      <c r="V41" s="53"/>
      <c r="W41" s="53"/>
      <c r="X41" s="53"/>
      <c r="Y41" s="53"/>
      <c r="Z41" s="53"/>
      <c r="AA41" s="53"/>
      <c r="AB41" s="53"/>
      <c r="AC41" s="53"/>
      <c r="AD41" s="53"/>
    </row>
    <row r="42" spans="1:30" ht="15" customHeight="1" x14ac:dyDescent="0.2">
      <c r="A42" s="61"/>
      <c r="B42" s="61"/>
      <c r="C42" s="91"/>
      <c r="D42" s="92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53"/>
      <c r="V42" s="53"/>
      <c r="W42" s="53"/>
      <c r="X42" s="53"/>
      <c r="Y42" s="53"/>
      <c r="Z42" s="53"/>
      <c r="AA42" s="53"/>
      <c r="AB42" s="53"/>
      <c r="AC42" s="53"/>
      <c r="AD42" s="53"/>
    </row>
    <row r="43" spans="1:30" ht="15" customHeight="1" x14ac:dyDescent="0.2">
      <c r="A43" s="61"/>
      <c r="B43" s="61"/>
      <c r="C43" s="91"/>
      <c r="D43" s="92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53"/>
      <c r="V43" s="53"/>
      <c r="W43" s="53"/>
      <c r="X43" s="53"/>
      <c r="Y43" s="53"/>
      <c r="Z43" s="53"/>
      <c r="AA43" s="53"/>
      <c r="AB43" s="53"/>
      <c r="AC43" s="53"/>
      <c r="AD43" s="53"/>
    </row>
    <row r="44" spans="1:30" ht="15" customHeight="1" x14ac:dyDescent="0.2">
      <c r="A44" s="61"/>
      <c r="B44" s="61"/>
      <c r="C44" s="91"/>
      <c r="D44" s="92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53"/>
      <c r="V44" s="53"/>
      <c r="W44" s="53"/>
      <c r="X44" s="53"/>
      <c r="Y44" s="53"/>
      <c r="Z44" s="53"/>
      <c r="AA44" s="53"/>
      <c r="AB44" s="53"/>
      <c r="AC44" s="53"/>
      <c r="AD44" s="53"/>
    </row>
    <row r="45" spans="1:30" ht="15" customHeight="1" x14ac:dyDescent="0.2">
      <c r="A45" s="61"/>
      <c r="B45" s="61"/>
      <c r="C45" s="91"/>
      <c r="D45" s="92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53"/>
      <c r="V45" s="53"/>
      <c r="W45" s="53"/>
      <c r="X45" s="53"/>
      <c r="Y45" s="53"/>
      <c r="Z45" s="53"/>
      <c r="AA45" s="53"/>
      <c r="AB45" s="53"/>
      <c r="AC45" s="53"/>
      <c r="AD45" s="53"/>
    </row>
    <row r="46" spans="1:30" ht="15" customHeight="1" x14ac:dyDescent="0.2">
      <c r="A46" s="61"/>
      <c r="B46" s="61"/>
      <c r="C46" s="91"/>
      <c r="D46" s="92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53"/>
      <c r="V46" s="53"/>
      <c r="W46" s="53"/>
      <c r="X46" s="53"/>
      <c r="Y46" s="53"/>
      <c r="Z46" s="53"/>
      <c r="AA46" s="53"/>
      <c r="AB46" s="53"/>
      <c r="AC46" s="53"/>
      <c r="AD46" s="53"/>
    </row>
    <row r="47" spans="1:30" ht="15" customHeight="1" x14ac:dyDescent="0.2">
      <c r="A47" s="61"/>
      <c r="B47" s="61"/>
      <c r="C47" s="91"/>
      <c r="D47" s="92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53"/>
      <c r="V47" s="53"/>
      <c r="W47" s="53"/>
      <c r="X47" s="53"/>
      <c r="Y47" s="53"/>
      <c r="Z47" s="53"/>
      <c r="AA47" s="53"/>
      <c r="AB47" s="53"/>
      <c r="AC47" s="53"/>
      <c r="AD47" s="53"/>
    </row>
    <row r="48" spans="1:30" ht="15" customHeight="1" x14ac:dyDescent="0.2">
      <c r="A48" s="61"/>
      <c r="B48" s="61"/>
      <c r="C48" s="91"/>
      <c r="D48" s="92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53"/>
      <c r="V48" s="53"/>
      <c r="W48" s="53"/>
      <c r="X48" s="53"/>
      <c r="Y48" s="53"/>
      <c r="Z48" s="53"/>
      <c r="AA48" s="53"/>
      <c r="AB48" s="53"/>
      <c r="AC48" s="53"/>
      <c r="AD48" s="53"/>
    </row>
    <row r="49" spans="1:30" ht="15" customHeight="1" x14ac:dyDescent="0.2">
      <c r="A49" s="61"/>
      <c r="B49" s="61"/>
      <c r="C49" s="91"/>
      <c r="D49" s="92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53"/>
      <c r="V49" s="53"/>
      <c r="W49" s="53"/>
      <c r="X49" s="53"/>
      <c r="Y49" s="53"/>
      <c r="Z49" s="53"/>
      <c r="AA49" s="53"/>
      <c r="AB49" s="53"/>
      <c r="AC49" s="53"/>
      <c r="AD49" s="53"/>
    </row>
    <row r="50" spans="1:30" ht="15" customHeight="1" x14ac:dyDescent="0.2">
      <c r="A50" s="61"/>
      <c r="B50" s="61"/>
      <c r="C50" s="91"/>
      <c r="D50" s="92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53"/>
      <c r="V50" s="53"/>
      <c r="W50" s="53"/>
      <c r="X50" s="53"/>
      <c r="Y50" s="53"/>
      <c r="Z50" s="53"/>
      <c r="AA50" s="53"/>
      <c r="AB50" s="53"/>
      <c r="AC50" s="53"/>
      <c r="AD50" s="53"/>
    </row>
    <row r="51" spans="1:30" ht="15" customHeight="1" x14ac:dyDescent="0.2">
      <c r="A51" s="61"/>
      <c r="B51" s="61"/>
      <c r="C51" s="91"/>
      <c r="D51" s="92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53"/>
      <c r="V51" s="53"/>
      <c r="W51" s="53"/>
      <c r="X51" s="53"/>
      <c r="Y51" s="53"/>
      <c r="Z51" s="53"/>
      <c r="AA51" s="53"/>
      <c r="AB51" s="53"/>
      <c r="AC51" s="53"/>
      <c r="AD51" s="53"/>
    </row>
    <row r="52" spans="1:30" ht="15" customHeight="1" x14ac:dyDescent="0.2">
      <c r="A52" s="61"/>
      <c r="B52" s="61"/>
      <c r="C52" s="91"/>
      <c r="D52" s="92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53"/>
      <c r="V52" s="53"/>
      <c r="W52" s="53"/>
      <c r="X52" s="53"/>
      <c r="Y52" s="53"/>
      <c r="Z52" s="53"/>
      <c r="AA52" s="53"/>
      <c r="AB52" s="53"/>
      <c r="AC52" s="53"/>
      <c r="AD52" s="53"/>
    </row>
    <row r="53" spans="1:30" ht="15" customHeight="1" x14ac:dyDescent="0.2">
      <c r="A53" s="61"/>
      <c r="B53" s="61"/>
      <c r="C53" s="91"/>
      <c r="D53" s="92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53"/>
      <c r="V53" s="53"/>
      <c r="W53" s="53"/>
      <c r="X53" s="53"/>
      <c r="Y53" s="53"/>
      <c r="Z53" s="53"/>
      <c r="AA53" s="53"/>
      <c r="AB53" s="53"/>
      <c r="AC53" s="53"/>
      <c r="AD53" s="53"/>
    </row>
    <row r="54" spans="1:30" ht="15" customHeight="1" x14ac:dyDescent="0.2">
      <c r="A54" s="61"/>
      <c r="B54" s="61"/>
      <c r="C54" s="91"/>
      <c r="D54" s="92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53"/>
      <c r="V54" s="53"/>
      <c r="W54" s="53"/>
      <c r="X54" s="53"/>
      <c r="Y54" s="53"/>
      <c r="Z54" s="53"/>
      <c r="AA54" s="53"/>
      <c r="AB54" s="53"/>
      <c r="AC54" s="53"/>
      <c r="AD54" s="53"/>
    </row>
    <row r="55" spans="1:30" ht="15" customHeight="1" x14ac:dyDescent="0.2">
      <c r="A55" s="61"/>
      <c r="B55" s="61"/>
      <c r="C55" s="91"/>
      <c r="D55" s="92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53"/>
      <c r="V55" s="53"/>
      <c r="W55" s="53"/>
      <c r="X55" s="53"/>
      <c r="Y55" s="53"/>
      <c r="Z55" s="53"/>
      <c r="AA55" s="53"/>
      <c r="AB55" s="53"/>
      <c r="AC55" s="53"/>
      <c r="AD55" s="53"/>
    </row>
    <row r="56" spans="1:30" ht="15" customHeight="1" x14ac:dyDescent="0.2">
      <c r="A56" s="61"/>
      <c r="B56" s="61"/>
      <c r="C56" s="91"/>
      <c r="D56" s="92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53"/>
      <c r="V56" s="53"/>
      <c r="W56" s="53"/>
      <c r="X56" s="53"/>
      <c r="Y56" s="53"/>
      <c r="Z56" s="53"/>
      <c r="AA56" s="53"/>
      <c r="AB56" s="53"/>
      <c r="AC56" s="53"/>
      <c r="AD56" s="53"/>
    </row>
    <row r="57" spans="1:30" ht="15" customHeight="1" x14ac:dyDescent="0.2">
      <c r="A57" s="61"/>
      <c r="B57" s="61"/>
      <c r="C57" s="91"/>
      <c r="D57" s="92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53"/>
      <c r="V57" s="53"/>
      <c r="W57" s="53"/>
      <c r="X57" s="53"/>
      <c r="Y57" s="53"/>
      <c r="Z57" s="53"/>
      <c r="AA57" s="53"/>
      <c r="AB57" s="53"/>
      <c r="AC57" s="53"/>
      <c r="AD57" s="53"/>
    </row>
    <row r="58" spans="1:30" ht="15" customHeight="1" x14ac:dyDescent="0.2">
      <c r="A58" s="61"/>
      <c r="B58" s="61"/>
      <c r="C58" s="91"/>
      <c r="D58" s="92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53"/>
      <c r="V58" s="53"/>
      <c r="W58" s="53"/>
      <c r="X58" s="53"/>
      <c r="Y58" s="53"/>
      <c r="Z58" s="53"/>
      <c r="AA58" s="53"/>
      <c r="AB58" s="53"/>
      <c r="AC58" s="53"/>
      <c r="AD58" s="53"/>
    </row>
    <row r="59" spans="1:30" ht="15" customHeight="1" x14ac:dyDescent="0.2">
      <c r="A59" s="61"/>
      <c r="B59" s="61"/>
      <c r="C59" s="91"/>
      <c r="D59" s="92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53"/>
      <c r="V59" s="53"/>
      <c r="W59" s="53"/>
      <c r="X59" s="53"/>
      <c r="Y59" s="53"/>
      <c r="Z59" s="53"/>
      <c r="AA59" s="53"/>
      <c r="AB59" s="53"/>
      <c r="AC59" s="53"/>
      <c r="AD59" s="53"/>
    </row>
    <row r="60" spans="1:30" ht="15" customHeight="1" x14ac:dyDescent="0.2">
      <c r="A60" s="61"/>
      <c r="B60" s="61"/>
      <c r="C60" s="91"/>
      <c r="D60" s="92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53"/>
      <c r="V60" s="53"/>
      <c r="W60" s="53"/>
      <c r="X60" s="53"/>
      <c r="Y60" s="53"/>
      <c r="Z60" s="53"/>
      <c r="AA60" s="53"/>
      <c r="AB60" s="53"/>
      <c r="AC60" s="53"/>
      <c r="AD60" s="53"/>
    </row>
    <row r="61" spans="1:30" ht="15" customHeight="1" x14ac:dyDescent="0.2">
      <c r="A61" s="61"/>
      <c r="B61" s="61"/>
      <c r="C61" s="91"/>
      <c r="D61" s="92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53"/>
      <c r="V61" s="53"/>
      <c r="W61" s="53"/>
      <c r="X61" s="53"/>
      <c r="Y61" s="53"/>
      <c r="Z61" s="53"/>
      <c r="AA61" s="53"/>
      <c r="AB61" s="53"/>
      <c r="AC61" s="53"/>
      <c r="AD61" s="53"/>
    </row>
    <row r="62" spans="1:30" ht="15" customHeight="1" x14ac:dyDescent="0.2">
      <c r="A62" s="61"/>
      <c r="B62" s="61"/>
      <c r="C62" s="91"/>
      <c r="D62" s="92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53"/>
      <c r="V62" s="53"/>
      <c r="W62" s="53"/>
      <c r="X62" s="53"/>
      <c r="Y62" s="53"/>
      <c r="Z62" s="53"/>
      <c r="AA62" s="53"/>
      <c r="AB62" s="53"/>
      <c r="AC62" s="53"/>
      <c r="AD62" s="53"/>
    </row>
    <row r="63" spans="1:30" ht="15" customHeight="1" x14ac:dyDescent="0.2">
      <c r="A63" s="61"/>
      <c r="B63" s="61"/>
      <c r="C63" s="91"/>
      <c r="D63" s="92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53"/>
      <c r="V63" s="53"/>
      <c r="W63" s="53"/>
      <c r="X63" s="53"/>
      <c r="Y63" s="53"/>
      <c r="Z63" s="53"/>
      <c r="AA63" s="53"/>
      <c r="AB63" s="53"/>
      <c r="AC63" s="53"/>
      <c r="AD63" s="53"/>
    </row>
    <row r="64" spans="1:30" ht="15" customHeight="1" x14ac:dyDescent="0.2">
      <c r="A64" s="61"/>
      <c r="B64" s="61"/>
      <c r="C64" s="91"/>
      <c r="D64" s="92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53"/>
      <c r="V64" s="53"/>
      <c r="W64" s="53"/>
      <c r="X64" s="53"/>
      <c r="Y64" s="53"/>
      <c r="Z64" s="53"/>
      <c r="AA64" s="53"/>
      <c r="AB64" s="53"/>
      <c r="AC64" s="53"/>
      <c r="AD64" s="53"/>
    </row>
    <row r="65" spans="1:30" ht="15" customHeight="1" x14ac:dyDescent="0.2">
      <c r="A65" s="61"/>
      <c r="B65" s="61"/>
      <c r="C65" s="91"/>
      <c r="D65" s="92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53"/>
      <c r="V65" s="53"/>
      <c r="W65" s="53"/>
      <c r="X65" s="53"/>
      <c r="Y65" s="53"/>
      <c r="Z65" s="53"/>
      <c r="AA65" s="53"/>
      <c r="AB65" s="53"/>
      <c r="AC65" s="53"/>
      <c r="AD65" s="53"/>
    </row>
    <row r="66" spans="1:30" ht="15" customHeight="1" x14ac:dyDescent="0.2">
      <c r="A66" s="61"/>
      <c r="B66" s="61"/>
      <c r="C66" s="91"/>
      <c r="D66" s="92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53"/>
      <c r="V66" s="53"/>
      <c r="W66" s="53"/>
      <c r="X66" s="53"/>
      <c r="Y66" s="53"/>
      <c r="Z66" s="53"/>
      <c r="AA66" s="53"/>
      <c r="AB66" s="53"/>
      <c r="AC66" s="53"/>
      <c r="AD66" s="53"/>
    </row>
    <row r="67" spans="1:30" ht="15" customHeight="1" x14ac:dyDescent="0.2">
      <c r="A67" s="61"/>
      <c r="B67" s="61"/>
      <c r="C67" s="91"/>
      <c r="D67" s="92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53"/>
      <c r="V67" s="53"/>
      <c r="W67" s="53"/>
      <c r="X67" s="53"/>
      <c r="Y67" s="53"/>
      <c r="Z67" s="53"/>
      <c r="AA67" s="53"/>
      <c r="AB67" s="53"/>
      <c r="AC67" s="53"/>
      <c r="AD67" s="53"/>
    </row>
    <row r="68" spans="1:30" ht="15" customHeight="1" x14ac:dyDescent="0.2">
      <c r="A68" s="61"/>
      <c r="B68" s="61"/>
      <c r="C68" s="91"/>
      <c r="D68" s="92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53"/>
      <c r="V68" s="53"/>
      <c r="W68" s="53"/>
      <c r="X68" s="53"/>
      <c r="Y68" s="53"/>
      <c r="Z68" s="53"/>
      <c r="AA68" s="53"/>
      <c r="AB68" s="53"/>
      <c r="AC68" s="53"/>
      <c r="AD68" s="53"/>
    </row>
    <row r="69" spans="1:30" ht="15" customHeight="1" x14ac:dyDescent="0.2">
      <c r="A69" s="61"/>
      <c r="B69" s="61"/>
      <c r="C69" s="91"/>
      <c r="D69" s="92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53"/>
      <c r="V69" s="53"/>
      <c r="W69" s="53"/>
      <c r="X69" s="53"/>
      <c r="Y69" s="53"/>
      <c r="Z69" s="53"/>
      <c r="AA69" s="53"/>
      <c r="AB69" s="53"/>
      <c r="AC69" s="53"/>
      <c r="AD69" s="53"/>
    </row>
    <row r="70" spans="1:30" ht="15" customHeight="1" x14ac:dyDescent="0.2">
      <c r="A70" s="61"/>
      <c r="B70" s="61"/>
      <c r="C70" s="91"/>
      <c r="D70" s="92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53"/>
      <c r="V70" s="53"/>
      <c r="W70" s="53"/>
      <c r="X70" s="53"/>
      <c r="Y70" s="53"/>
      <c r="Z70" s="53"/>
      <c r="AA70" s="53"/>
      <c r="AB70" s="53"/>
      <c r="AC70" s="53"/>
      <c r="AD70" s="53"/>
    </row>
    <row r="71" spans="1:30" ht="15" customHeight="1" x14ac:dyDescent="0.2">
      <c r="A71" s="61"/>
      <c r="B71" s="61"/>
      <c r="C71" s="91"/>
      <c r="D71" s="92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53"/>
      <c r="V71" s="53"/>
      <c r="W71" s="53"/>
      <c r="X71" s="53"/>
      <c r="Y71" s="53"/>
      <c r="Z71" s="53"/>
      <c r="AA71" s="53"/>
      <c r="AB71" s="53"/>
      <c r="AC71" s="53"/>
      <c r="AD71" s="53"/>
    </row>
    <row r="72" spans="1:30" ht="15" customHeight="1" x14ac:dyDescent="0.2">
      <c r="A72" s="61"/>
      <c r="B72" s="61"/>
      <c r="C72" s="91"/>
      <c r="D72" s="92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53"/>
      <c r="V72" s="53"/>
      <c r="W72" s="53"/>
      <c r="X72" s="53"/>
      <c r="Y72" s="53"/>
      <c r="Z72" s="53"/>
      <c r="AA72" s="53"/>
      <c r="AB72" s="53"/>
      <c r="AC72" s="53"/>
      <c r="AD72" s="53"/>
    </row>
    <row r="73" spans="1:30" ht="15" customHeight="1" x14ac:dyDescent="0.2">
      <c r="A73" s="61"/>
      <c r="B73" s="61"/>
      <c r="C73" s="91"/>
      <c r="D73" s="92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53"/>
      <c r="V73" s="53"/>
      <c r="W73" s="53"/>
      <c r="X73" s="53"/>
      <c r="Y73" s="53"/>
      <c r="Z73" s="53"/>
      <c r="AA73" s="53"/>
      <c r="AB73" s="53"/>
      <c r="AC73" s="53"/>
      <c r="AD73" s="53"/>
    </row>
    <row r="74" spans="1:30" ht="15" customHeight="1" x14ac:dyDescent="0.2">
      <c r="A74" s="61"/>
      <c r="B74" s="61"/>
      <c r="C74" s="91"/>
      <c r="D74" s="92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53"/>
      <c r="V74" s="53"/>
      <c r="W74" s="53"/>
      <c r="X74" s="53"/>
      <c r="Y74" s="53"/>
      <c r="Z74" s="53"/>
      <c r="AA74" s="53"/>
      <c r="AB74" s="53"/>
      <c r="AC74" s="53"/>
      <c r="AD74" s="53"/>
    </row>
    <row r="75" spans="1:30" ht="15" customHeight="1" x14ac:dyDescent="0.2">
      <c r="A75" s="61"/>
      <c r="B75" s="61"/>
      <c r="C75" s="91"/>
      <c r="D75" s="92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53"/>
      <c r="V75" s="53"/>
      <c r="W75" s="53"/>
      <c r="X75" s="53"/>
      <c r="Y75" s="53"/>
      <c r="Z75" s="53"/>
      <c r="AA75" s="53"/>
      <c r="AB75" s="53"/>
      <c r="AC75" s="53"/>
      <c r="AD75" s="53"/>
    </row>
    <row r="76" spans="1:30" ht="15" customHeight="1" x14ac:dyDescent="0.2">
      <c r="A76" s="61"/>
      <c r="B76" s="61"/>
      <c r="C76" s="91"/>
      <c r="D76" s="92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53"/>
      <c r="V76" s="53"/>
      <c r="W76" s="53"/>
      <c r="X76" s="53"/>
      <c r="Y76" s="53"/>
      <c r="Z76" s="53"/>
      <c r="AA76" s="53"/>
      <c r="AB76" s="53"/>
      <c r="AC76" s="53"/>
      <c r="AD76" s="53"/>
    </row>
    <row r="77" spans="1:30" ht="15" customHeight="1" x14ac:dyDescent="0.2">
      <c r="A77" s="61"/>
      <c r="B77" s="61"/>
      <c r="C77" s="91"/>
      <c r="D77" s="92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53"/>
      <c r="V77" s="53"/>
      <c r="W77" s="53"/>
      <c r="X77" s="53"/>
      <c r="Y77" s="53"/>
      <c r="Z77" s="53"/>
      <c r="AA77" s="53"/>
      <c r="AB77" s="53"/>
      <c r="AC77" s="53"/>
      <c r="AD77" s="53"/>
    </row>
    <row r="78" spans="1:30" ht="15" customHeight="1" x14ac:dyDescent="0.2">
      <c r="A78" s="61"/>
      <c r="B78" s="61"/>
      <c r="C78" s="91"/>
      <c r="D78" s="92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53"/>
      <c r="V78" s="53"/>
      <c r="W78" s="53"/>
      <c r="X78" s="53"/>
      <c r="Y78" s="53"/>
      <c r="Z78" s="53"/>
      <c r="AA78" s="53"/>
      <c r="AB78" s="53"/>
      <c r="AC78" s="53"/>
      <c r="AD78" s="53"/>
    </row>
    <row r="79" spans="1:30" ht="15" customHeight="1" x14ac:dyDescent="0.2">
      <c r="A79" s="61"/>
      <c r="B79" s="61"/>
      <c r="C79" s="91"/>
      <c r="D79" s="92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53"/>
      <c r="V79" s="53"/>
      <c r="W79" s="53"/>
      <c r="X79" s="53"/>
      <c r="Y79" s="53"/>
      <c r="Z79" s="53"/>
      <c r="AA79" s="53"/>
      <c r="AB79" s="53"/>
      <c r="AC79" s="53"/>
      <c r="AD79" s="53"/>
    </row>
    <row r="80" spans="1:30" ht="15" customHeight="1" x14ac:dyDescent="0.2">
      <c r="A80" s="61"/>
      <c r="B80" s="61"/>
      <c r="C80" s="91"/>
      <c r="D80" s="92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53"/>
      <c r="V80" s="53"/>
      <c r="W80" s="53"/>
      <c r="X80" s="53"/>
      <c r="Y80" s="53"/>
      <c r="Z80" s="53"/>
      <c r="AA80" s="53"/>
      <c r="AB80" s="53"/>
      <c r="AC80" s="53"/>
      <c r="AD80" s="53"/>
    </row>
    <row r="81" spans="1:30" ht="15" customHeight="1" x14ac:dyDescent="0.2">
      <c r="A81" s="61"/>
      <c r="B81" s="61"/>
      <c r="C81" s="91"/>
      <c r="D81" s="92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53"/>
      <c r="V81" s="53"/>
      <c r="W81" s="53"/>
      <c r="X81" s="53"/>
      <c r="Y81" s="53"/>
      <c r="Z81" s="53"/>
      <c r="AA81" s="53"/>
      <c r="AB81" s="53"/>
      <c r="AC81" s="53"/>
      <c r="AD81" s="53"/>
    </row>
    <row r="82" spans="1:30" ht="15" customHeight="1" x14ac:dyDescent="0.2">
      <c r="A82" s="61"/>
      <c r="B82" s="61"/>
      <c r="C82" s="91"/>
      <c r="D82" s="92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53"/>
      <c r="V82" s="53"/>
      <c r="W82" s="53"/>
      <c r="X82" s="53"/>
      <c r="Y82" s="53"/>
      <c r="Z82" s="53"/>
      <c r="AA82" s="53"/>
      <c r="AB82" s="53"/>
      <c r="AC82" s="53"/>
      <c r="AD82" s="53"/>
    </row>
    <row r="83" spans="1:30" ht="15" customHeight="1" x14ac:dyDescent="0.2">
      <c r="A83" s="61"/>
      <c r="B83" s="61"/>
      <c r="C83" s="91"/>
      <c r="D83" s="92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53"/>
      <c r="V83" s="53"/>
      <c r="W83" s="53"/>
      <c r="X83" s="53"/>
      <c r="Y83" s="53"/>
      <c r="Z83" s="53"/>
      <c r="AA83" s="53"/>
      <c r="AB83" s="53"/>
      <c r="AC83" s="53"/>
      <c r="AD83" s="53"/>
    </row>
    <row r="84" spans="1:30" ht="15" customHeight="1" x14ac:dyDescent="0.2">
      <c r="A84" s="61"/>
      <c r="B84" s="61"/>
      <c r="C84" s="91"/>
      <c r="D84" s="92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53"/>
      <c r="V84" s="53"/>
      <c r="W84" s="53"/>
      <c r="X84" s="53"/>
      <c r="Y84" s="53"/>
      <c r="Z84" s="53"/>
      <c r="AA84" s="53"/>
      <c r="AB84" s="53"/>
      <c r="AC84" s="53"/>
      <c r="AD84" s="53"/>
    </row>
    <row r="85" spans="1:30" ht="15" customHeight="1" x14ac:dyDescent="0.2">
      <c r="A85" s="61"/>
      <c r="B85" s="61"/>
      <c r="C85" s="91"/>
      <c r="D85" s="92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53"/>
      <c r="V85" s="53"/>
      <c r="W85" s="53"/>
      <c r="X85" s="53"/>
      <c r="Y85" s="53"/>
      <c r="Z85" s="53"/>
      <c r="AA85" s="53"/>
      <c r="AB85" s="53"/>
      <c r="AC85" s="53"/>
      <c r="AD85" s="53"/>
    </row>
    <row r="86" spans="1:30" ht="15" customHeight="1" x14ac:dyDescent="0.2">
      <c r="A86" s="61"/>
      <c r="B86" s="61"/>
      <c r="C86" s="91"/>
      <c r="D86" s="92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53"/>
      <c r="V86" s="53"/>
      <c r="W86" s="53"/>
      <c r="X86" s="53"/>
      <c r="Y86" s="53"/>
      <c r="Z86" s="53"/>
      <c r="AA86" s="53"/>
      <c r="AB86" s="53"/>
      <c r="AC86" s="53"/>
      <c r="AD86" s="53"/>
    </row>
    <row r="87" spans="1:30" ht="15" customHeight="1" x14ac:dyDescent="0.2">
      <c r="A87" s="61"/>
      <c r="B87" s="61"/>
      <c r="C87" s="91"/>
      <c r="D87" s="92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53"/>
      <c r="V87" s="53"/>
      <c r="W87" s="53"/>
      <c r="X87" s="53"/>
      <c r="Y87" s="53"/>
      <c r="Z87" s="53"/>
      <c r="AA87" s="53"/>
      <c r="AB87" s="53"/>
      <c r="AC87" s="53"/>
      <c r="AD87" s="53"/>
    </row>
    <row r="88" spans="1:30" ht="15" customHeight="1" x14ac:dyDescent="0.2">
      <c r="A88" s="61"/>
      <c r="B88" s="61"/>
      <c r="C88" s="91"/>
      <c r="D88" s="92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53"/>
      <c r="V88" s="53"/>
      <c r="W88" s="53"/>
      <c r="X88" s="53"/>
      <c r="Y88" s="53"/>
      <c r="Z88" s="53"/>
      <c r="AA88" s="53"/>
      <c r="AB88" s="53"/>
      <c r="AC88" s="53"/>
      <c r="AD88" s="53"/>
    </row>
    <row r="89" spans="1:30" ht="15" customHeight="1" x14ac:dyDescent="0.2">
      <c r="A89" s="61"/>
      <c r="B89" s="61"/>
      <c r="C89" s="91"/>
      <c r="D89" s="92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53"/>
      <c r="V89" s="53"/>
      <c r="W89" s="53"/>
      <c r="X89" s="53"/>
      <c r="Y89" s="53"/>
      <c r="Z89" s="53"/>
      <c r="AA89" s="53"/>
      <c r="AB89" s="53"/>
      <c r="AC89" s="53"/>
      <c r="AD89" s="53"/>
    </row>
    <row r="90" spans="1:30" ht="15" customHeight="1" x14ac:dyDescent="0.2">
      <c r="A90" s="61"/>
      <c r="B90" s="61"/>
      <c r="C90" s="91"/>
      <c r="D90" s="92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53"/>
      <c r="V90" s="53"/>
      <c r="W90" s="53"/>
      <c r="X90" s="53"/>
      <c r="Y90" s="53"/>
      <c r="Z90" s="53"/>
      <c r="AA90" s="53"/>
      <c r="AB90" s="53"/>
      <c r="AC90" s="53"/>
      <c r="AD90" s="53"/>
    </row>
    <row r="91" spans="1:30" ht="15" customHeight="1" x14ac:dyDescent="0.2">
      <c r="A91" s="61"/>
      <c r="B91" s="61"/>
      <c r="C91" s="91"/>
      <c r="D91" s="92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53"/>
      <c r="V91" s="53"/>
      <c r="W91" s="53"/>
      <c r="X91" s="53"/>
      <c r="Y91" s="53"/>
      <c r="Z91" s="53"/>
      <c r="AA91" s="53"/>
      <c r="AB91" s="53"/>
      <c r="AC91" s="53"/>
      <c r="AD91" s="53"/>
    </row>
    <row r="92" spans="1:30" ht="15" customHeight="1" x14ac:dyDescent="0.2">
      <c r="A92" s="61"/>
      <c r="B92" s="61"/>
      <c r="C92" s="91"/>
      <c r="D92" s="92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53"/>
      <c r="V92" s="53"/>
      <c r="W92" s="53"/>
      <c r="X92" s="53"/>
      <c r="Y92" s="53"/>
      <c r="Z92" s="53"/>
      <c r="AA92" s="53"/>
      <c r="AB92" s="53"/>
      <c r="AC92" s="53"/>
      <c r="AD92" s="53"/>
    </row>
    <row r="93" spans="1:30" ht="15" customHeight="1" x14ac:dyDescent="0.2">
      <c r="A93" s="61"/>
      <c r="B93" s="61"/>
      <c r="C93" s="91"/>
      <c r="D93" s="92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53"/>
      <c r="V93" s="53"/>
      <c r="W93" s="53"/>
      <c r="X93" s="53"/>
      <c r="Y93" s="53"/>
      <c r="Z93" s="53"/>
      <c r="AA93" s="53"/>
      <c r="AB93" s="53"/>
      <c r="AC93" s="53"/>
      <c r="AD93" s="53"/>
    </row>
    <row r="94" spans="1:30" ht="15" customHeight="1" x14ac:dyDescent="0.2">
      <c r="A94" s="61"/>
      <c r="B94" s="61"/>
      <c r="C94" s="91"/>
      <c r="D94" s="92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53"/>
      <c r="V94" s="53"/>
      <c r="W94" s="53"/>
      <c r="X94" s="53"/>
      <c r="Y94" s="53"/>
      <c r="Z94" s="53"/>
      <c r="AA94" s="53"/>
      <c r="AB94" s="53"/>
      <c r="AC94" s="53"/>
      <c r="AD94" s="53"/>
    </row>
    <row r="95" spans="1:30" ht="15" customHeight="1" x14ac:dyDescent="0.2">
      <c r="A95" s="61"/>
      <c r="B95" s="61"/>
      <c r="C95" s="91"/>
      <c r="D95" s="92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53"/>
      <c r="V95" s="53"/>
      <c r="W95" s="53"/>
      <c r="X95" s="53"/>
      <c r="Y95" s="53"/>
      <c r="Z95" s="53"/>
      <c r="AA95" s="53"/>
      <c r="AB95" s="53"/>
      <c r="AC95" s="53"/>
      <c r="AD95" s="53"/>
    </row>
    <row r="96" spans="1:30" ht="15" customHeight="1" x14ac:dyDescent="0.2">
      <c r="A96" s="61"/>
      <c r="B96" s="61"/>
      <c r="C96" s="91"/>
      <c r="D96" s="92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53"/>
      <c r="V96" s="53"/>
      <c r="W96" s="53"/>
      <c r="X96" s="53"/>
      <c r="Y96" s="53"/>
      <c r="Z96" s="53"/>
      <c r="AA96" s="53"/>
      <c r="AB96" s="53"/>
      <c r="AC96" s="53"/>
      <c r="AD96" s="53"/>
    </row>
    <row r="97" spans="1:30" ht="15" customHeight="1" x14ac:dyDescent="0.2">
      <c r="A97" s="61"/>
      <c r="B97" s="61"/>
      <c r="C97" s="91"/>
      <c r="D97" s="92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53"/>
      <c r="V97" s="53"/>
      <c r="W97" s="53"/>
      <c r="X97" s="53"/>
      <c r="Y97" s="53"/>
      <c r="Z97" s="53"/>
      <c r="AA97" s="53"/>
      <c r="AB97" s="53"/>
      <c r="AC97" s="53"/>
      <c r="AD97" s="53"/>
    </row>
    <row r="98" spans="1:30" ht="15" customHeight="1" x14ac:dyDescent="0.2">
      <c r="A98" s="61"/>
      <c r="B98" s="61"/>
      <c r="C98" s="91"/>
      <c r="D98" s="92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53"/>
      <c r="V98" s="53"/>
      <c r="W98" s="53"/>
      <c r="X98" s="53"/>
      <c r="Y98" s="53"/>
      <c r="Z98" s="53"/>
      <c r="AA98" s="53"/>
      <c r="AB98" s="53"/>
      <c r="AC98" s="53"/>
      <c r="AD98" s="53"/>
    </row>
    <row r="99" spans="1:30" ht="15" customHeight="1" x14ac:dyDescent="0.2">
      <c r="A99" s="61"/>
      <c r="B99" s="61"/>
      <c r="C99" s="91"/>
      <c r="D99" s="92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53"/>
      <c r="V99" s="53"/>
      <c r="W99" s="53"/>
      <c r="X99" s="53"/>
      <c r="Y99" s="53"/>
      <c r="Z99" s="53"/>
      <c r="AA99" s="53"/>
      <c r="AB99" s="53"/>
      <c r="AC99" s="53"/>
      <c r="AD99" s="53"/>
    </row>
    <row r="100" spans="1:30" ht="15" customHeight="1" x14ac:dyDescent="0.2">
      <c r="A100" s="61"/>
      <c r="B100" s="61"/>
      <c r="C100" s="91"/>
      <c r="D100" s="92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</row>
    <row r="101" spans="1:30" ht="15" customHeight="1" x14ac:dyDescent="0.2">
      <c r="A101" s="61"/>
      <c r="B101" s="61"/>
      <c r="C101" s="91"/>
      <c r="D101" s="92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</row>
    <row r="102" spans="1:30" ht="15" customHeight="1" x14ac:dyDescent="0.2">
      <c r="A102" s="61"/>
      <c r="B102" s="61"/>
      <c r="C102" s="91"/>
      <c r="D102" s="92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</row>
    <row r="103" spans="1:30" ht="15" customHeight="1" x14ac:dyDescent="0.2">
      <c r="A103" s="61"/>
      <c r="B103" s="61"/>
      <c r="C103" s="91"/>
      <c r="D103" s="92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</row>
    <row r="104" spans="1:30" ht="15" customHeight="1" x14ac:dyDescent="0.2">
      <c r="A104" s="61"/>
      <c r="B104" s="61"/>
      <c r="C104" s="91"/>
      <c r="D104" s="92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</row>
    <row r="105" spans="1:30" ht="15" customHeight="1" x14ac:dyDescent="0.2">
      <c r="A105" s="61"/>
      <c r="B105" s="61"/>
      <c r="C105" s="91"/>
      <c r="D105" s="92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</row>
    <row r="106" spans="1:30" ht="15" customHeight="1" x14ac:dyDescent="0.2">
      <c r="A106" s="61"/>
      <c r="B106" s="61"/>
      <c r="C106" s="91"/>
      <c r="D106" s="92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</row>
    <row r="107" spans="1:30" ht="15" customHeight="1" x14ac:dyDescent="0.2">
      <c r="A107" s="61"/>
      <c r="B107" s="61"/>
      <c r="C107" s="91"/>
      <c r="D107" s="92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</row>
    <row r="108" spans="1:30" ht="15" customHeight="1" x14ac:dyDescent="0.2">
      <c r="A108" s="61"/>
      <c r="B108" s="61"/>
      <c r="C108" s="91"/>
      <c r="D108" s="92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</row>
    <row r="109" spans="1:30" ht="15" customHeight="1" x14ac:dyDescent="0.2">
      <c r="A109" s="61"/>
      <c r="B109" s="61"/>
      <c r="C109" s="91"/>
      <c r="D109" s="92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</row>
    <row r="110" spans="1:30" ht="15" customHeight="1" x14ac:dyDescent="0.2">
      <c r="A110" s="61"/>
      <c r="B110" s="61"/>
      <c r="C110" s="91"/>
      <c r="D110" s="92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</row>
    <row r="111" spans="1:30" ht="15" customHeight="1" x14ac:dyDescent="0.2">
      <c r="A111" s="61"/>
      <c r="B111" s="61"/>
      <c r="C111" s="91"/>
      <c r="D111" s="92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</row>
    <row r="112" spans="1:30" ht="15" customHeight="1" x14ac:dyDescent="0.2">
      <c r="A112" s="61"/>
      <c r="B112" s="61"/>
      <c r="C112" s="91"/>
      <c r="D112" s="92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</row>
    <row r="113" spans="1:30" ht="15" customHeight="1" x14ac:dyDescent="0.2">
      <c r="A113" s="61"/>
      <c r="B113" s="61"/>
      <c r="C113" s="91"/>
      <c r="D113" s="92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</row>
    <row r="114" spans="1:30" ht="15" customHeight="1" x14ac:dyDescent="0.2">
      <c r="A114" s="61"/>
      <c r="B114" s="61"/>
      <c r="C114" s="91"/>
      <c r="D114" s="92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</row>
    <row r="115" spans="1:30" ht="15" customHeight="1" x14ac:dyDescent="0.2">
      <c r="A115" s="61"/>
      <c r="B115" s="61"/>
      <c r="C115" s="91"/>
      <c r="D115" s="92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</row>
    <row r="116" spans="1:30" ht="15" customHeight="1" x14ac:dyDescent="0.2">
      <c r="A116" s="61"/>
      <c r="B116" s="61"/>
      <c r="C116" s="91"/>
      <c r="D116" s="92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</row>
    <row r="117" spans="1:30" ht="15" customHeight="1" x14ac:dyDescent="0.2">
      <c r="A117" s="61"/>
      <c r="B117" s="61"/>
      <c r="C117" s="91"/>
      <c r="D117" s="92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</row>
    <row r="118" spans="1:30" ht="15" customHeight="1" x14ac:dyDescent="0.2">
      <c r="A118" s="61"/>
      <c r="B118" s="61"/>
      <c r="C118" s="91"/>
      <c r="D118" s="92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</row>
    <row r="119" spans="1:30" ht="15" customHeight="1" x14ac:dyDescent="0.2">
      <c r="A119" s="61"/>
      <c r="B119" s="61"/>
      <c r="C119" s="91"/>
      <c r="D119" s="92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</row>
    <row r="120" spans="1:30" ht="15" customHeight="1" x14ac:dyDescent="0.2">
      <c r="A120" s="61"/>
      <c r="B120" s="61"/>
      <c r="C120" s="91"/>
      <c r="D120" s="92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</row>
    <row r="121" spans="1:30" ht="15" customHeight="1" x14ac:dyDescent="0.2">
      <c r="A121" s="61"/>
      <c r="B121" s="61"/>
      <c r="C121" s="91"/>
      <c r="D121" s="92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</row>
    <row r="122" spans="1:30" ht="15" customHeight="1" x14ac:dyDescent="0.2">
      <c r="A122" s="61"/>
      <c r="B122" s="61"/>
      <c r="C122" s="91"/>
      <c r="D122" s="92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</row>
    <row r="123" spans="1:30" ht="15" customHeight="1" x14ac:dyDescent="0.2">
      <c r="A123" s="61"/>
      <c r="B123" s="61"/>
      <c r="C123" s="91"/>
      <c r="D123" s="92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</row>
    <row r="124" spans="1:30" ht="15" customHeight="1" x14ac:dyDescent="0.2">
      <c r="A124" s="61"/>
      <c r="B124" s="61"/>
      <c r="C124" s="91"/>
      <c r="D124" s="92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</row>
    <row r="125" spans="1:30" ht="15" customHeight="1" x14ac:dyDescent="0.2">
      <c r="A125" s="61"/>
      <c r="B125" s="61"/>
      <c r="C125" s="91"/>
      <c r="D125" s="92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</row>
    <row r="126" spans="1:30" ht="15" customHeight="1" x14ac:dyDescent="0.2">
      <c r="A126" s="61"/>
      <c r="B126" s="61"/>
      <c r="C126" s="91"/>
      <c r="D126" s="92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</row>
    <row r="127" spans="1:30" ht="15" customHeight="1" x14ac:dyDescent="0.2">
      <c r="A127" s="61"/>
      <c r="B127" s="61"/>
      <c r="C127" s="91"/>
      <c r="D127" s="92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</row>
    <row r="128" spans="1:30" ht="15" customHeight="1" x14ac:dyDescent="0.2">
      <c r="A128" s="61"/>
      <c r="B128" s="61"/>
      <c r="C128" s="91"/>
      <c r="D128" s="92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</row>
    <row r="129" spans="1:30" ht="15" customHeight="1" x14ac:dyDescent="0.2">
      <c r="A129" s="61"/>
      <c r="B129" s="61"/>
      <c r="C129" s="91"/>
      <c r="D129" s="92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</row>
    <row r="130" spans="1:30" ht="15" customHeight="1" x14ac:dyDescent="0.2">
      <c r="A130" s="61"/>
      <c r="B130" s="61"/>
      <c r="C130" s="91"/>
      <c r="D130" s="92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</row>
    <row r="131" spans="1:30" ht="15" customHeight="1" x14ac:dyDescent="0.2">
      <c r="A131" s="61"/>
      <c r="B131" s="61"/>
      <c r="C131" s="91"/>
      <c r="D131" s="92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</row>
    <row r="132" spans="1:30" ht="15" customHeight="1" x14ac:dyDescent="0.2">
      <c r="A132" s="61"/>
      <c r="B132" s="61"/>
      <c r="C132" s="91"/>
      <c r="D132" s="92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</row>
    <row r="133" spans="1:30" ht="15" customHeight="1" x14ac:dyDescent="0.2">
      <c r="A133" s="61"/>
      <c r="B133" s="61"/>
      <c r="C133" s="91"/>
      <c r="D133" s="92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</row>
    <row r="134" spans="1:30" ht="15" customHeight="1" x14ac:dyDescent="0.2">
      <c r="A134" s="61"/>
      <c r="B134" s="61"/>
      <c r="C134" s="91"/>
      <c r="D134" s="92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</row>
    <row r="135" spans="1:30" ht="15" customHeight="1" x14ac:dyDescent="0.2">
      <c r="A135" s="61"/>
      <c r="B135" s="61"/>
      <c r="C135" s="91"/>
      <c r="D135" s="92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</row>
    <row r="136" spans="1:30" ht="15" customHeight="1" x14ac:dyDescent="0.2">
      <c r="A136" s="61"/>
      <c r="B136" s="61"/>
      <c r="C136" s="91"/>
      <c r="D136" s="92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</row>
    <row r="137" spans="1:30" ht="15" customHeight="1" x14ac:dyDescent="0.2">
      <c r="A137" s="61"/>
      <c r="B137" s="61"/>
      <c r="C137" s="91"/>
      <c r="D137" s="92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</row>
    <row r="138" spans="1:30" ht="15" customHeight="1" x14ac:dyDescent="0.2">
      <c r="A138" s="61"/>
      <c r="B138" s="61"/>
      <c r="C138" s="91"/>
      <c r="D138" s="92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</row>
    <row r="139" spans="1:30" ht="15" customHeight="1" x14ac:dyDescent="0.2">
      <c r="A139" s="61"/>
      <c r="B139" s="61"/>
      <c r="C139" s="91"/>
      <c r="D139" s="92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</row>
    <row r="140" spans="1:30" ht="15" customHeight="1" x14ac:dyDescent="0.2">
      <c r="A140" s="61"/>
      <c r="B140" s="61"/>
      <c r="C140" s="91"/>
      <c r="D140" s="92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</row>
    <row r="141" spans="1:30" ht="15" customHeight="1" x14ac:dyDescent="0.2">
      <c r="A141" s="61"/>
      <c r="B141" s="61"/>
      <c r="C141" s="91"/>
      <c r="D141" s="92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</row>
    <row r="142" spans="1:30" ht="15" customHeight="1" x14ac:dyDescent="0.2">
      <c r="A142" s="61"/>
      <c r="B142" s="61"/>
      <c r="C142" s="91"/>
      <c r="D142" s="92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</row>
    <row r="143" spans="1:30" ht="15" customHeight="1" x14ac:dyDescent="0.2">
      <c r="A143" s="61"/>
      <c r="B143" s="61"/>
      <c r="C143" s="91"/>
      <c r="D143" s="92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</row>
    <row r="144" spans="1:30" ht="15" customHeight="1" x14ac:dyDescent="0.2">
      <c r="A144" s="61"/>
      <c r="B144" s="61"/>
      <c r="C144" s="91"/>
      <c r="D144" s="92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</row>
    <row r="145" spans="1:30" ht="15" customHeight="1" x14ac:dyDescent="0.2">
      <c r="A145" s="61"/>
      <c r="B145" s="61"/>
      <c r="C145" s="91"/>
      <c r="D145" s="92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</row>
    <row r="146" spans="1:30" ht="15" customHeight="1" x14ac:dyDescent="0.2">
      <c r="A146" s="61"/>
      <c r="B146" s="61"/>
      <c r="C146" s="91"/>
      <c r="D146" s="92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</row>
    <row r="147" spans="1:30" ht="15" customHeight="1" x14ac:dyDescent="0.2">
      <c r="A147" s="61"/>
      <c r="B147" s="61"/>
      <c r="C147" s="91"/>
      <c r="D147" s="92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</row>
    <row r="148" spans="1:30" ht="15" customHeight="1" x14ac:dyDescent="0.2">
      <c r="A148" s="61"/>
      <c r="B148" s="61"/>
      <c r="C148" s="91"/>
      <c r="D148" s="92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</row>
    <row r="149" spans="1:30" ht="15" customHeight="1" x14ac:dyDescent="0.2">
      <c r="A149" s="61"/>
      <c r="B149" s="61"/>
      <c r="C149" s="91"/>
      <c r="D149" s="92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</row>
    <row r="150" spans="1:30" ht="15" customHeight="1" x14ac:dyDescent="0.2">
      <c r="A150" s="61"/>
      <c r="B150" s="61"/>
      <c r="C150" s="91"/>
      <c r="D150" s="92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</row>
    <row r="151" spans="1:30" ht="15" customHeight="1" x14ac:dyDescent="0.2">
      <c r="A151" s="61"/>
      <c r="B151" s="61"/>
      <c r="C151" s="91"/>
      <c r="D151" s="92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</row>
    <row r="152" spans="1:30" ht="15" customHeight="1" x14ac:dyDescent="0.2">
      <c r="A152" s="61"/>
      <c r="B152" s="61"/>
      <c r="C152" s="91"/>
      <c r="D152" s="92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</row>
    <row r="153" spans="1:30" ht="15" customHeight="1" x14ac:dyDescent="0.2">
      <c r="A153" s="61"/>
      <c r="B153" s="61"/>
      <c r="C153" s="91"/>
      <c r="D153" s="92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</row>
    <row r="154" spans="1:30" ht="15" customHeight="1" x14ac:dyDescent="0.2">
      <c r="A154" s="61"/>
      <c r="B154" s="61"/>
      <c r="C154" s="91"/>
      <c r="D154" s="92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</row>
    <row r="155" spans="1:30" ht="15" customHeight="1" x14ac:dyDescent="0.2">
      <c r="A155" s="61"/>
      <c r="B155" s="61"/>
      <c r="C155" s="91"/>
      <c r="D155" s="92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</row>
    <row r="156" spans="1:30" ht="15" customHeight="1" x14ac:dyDescent="0.2">
      <c r="A156" s="61"/>
      <c r="B156" s="61"/>
      <c r="C156" s="91"/>
      <c r="D156" s="92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</row>
    <row r="157" spans="1:30" ht="15" customHeight="1" x14ac:dyDescent="0.2">
      <c r="A157" s="61"/>
      <c r="B157" s="61"/>
      <c r="C157" s="91"/>
      <c r="D157" s="92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</row>
    <row r="158" spans="1:30" ht="15" customHeight="1" x14ac:dyDescent="0.2">
      <c r="A158" s="61"/>
      <c r="B158" s="61"/>
      <c r="C158" s="91"/>
      <c r="D158" s="92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</row>
    <row r="159" spans="1:30" ht="15" customHeight="1" x14ac:dyDescent="0.2">
      <c r="A159" s="61"/>
      <c r="B159" s="61"/>
      <c r="C159" s="91"/>
      <c r="D159" s="92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</row>
    <row r="160" spans="1:30" ht="15" customHeight="1" x14ac:dyDescent="0.2">
      <c r="A160" s="61"/>
      <c r="B160" s="61"/>
      <c r="C160" s="91"/>
      <c r="D160" s="92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</row>
    <row r="161" spans="1:30" ht="15" customHeight="1" x14ac:dyDescent="0.2">
      <c r="A161" s="61"/>
      <c r="B161" s="61"/>
      <c r="C161" s="91"/>
      <c r="D161" s="92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</row>
    <row r="162" spans="1:30" ht="15" customHeight="1" x14ac:dyDescent="0.2">
      <c r="A162" s="61"/>
      <c r="B162" s="61"/>
      <c r="C162" s="91"/>
      <c r="D162" s="92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</row>
    <row r="163" spans="1:30" ht="15" customHeight="1" x14ac:dyDescent="0.2">
      <c r="A163" s="61"/>
      <c r="B163" s="61"/>
      <c r="C163" s="91"/>
      <c r="D163" s="92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</row>
    <row r="164" spans="1:30" ht="15" customHeight="1" x14ac:dyDescent="0.2">
      <c r="A164" s="61"/>
      <c r="B164" s="61"/>
      <c r="C164" s="91"/>
      <c r="D164" s="92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</row>
    <row r="165" spans="1:30" ht="15" customHeight="1" x14ac:dyDescent="0.2">
      <c r="A165" s="61"/>
      <c r="B165" s="61"/>
      <c r="C165" s="91"/>
      <c r="D165" s="92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</row>
    <row r="166" spans="1:30" ht="15" customHeight="1" x14ac:dyDescent="0.2">
      <c r="A166" s="61"/>
      <c r="B166" s="61"/>
      <c r="C166" s="91"/>
      <c r="D166" s="92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</row>
    <row r="167" spans="1:30" ht="15" customHeight="1" x14ac:dyDescent="0.2">
      <c r="A167" s="61"/>
      <c r="B167" s="61"/>
      <c r="C167" s="91"/>
      <c r="D167" s="92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</row>
    <row r="168" spans="1:30" ht="15" customHeight="1" x14ac:dyDescent="0.2">
      <c r="A168" s="61"/>
      <c r="B168" s="61"/>
      <c r="C168" s="91"/>
      <c r="D168" s="92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</row>
    <row r="169" spans="1:30" ht="15" customHeight="1" x14ac:dyDescent="0.2">
      <c r="A169" s="61"/>
      <c r="B169" s="61"/>
      <c r="C169" s="91"/>
      <c r="D169" s="92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</row>
    <row r="170" spans="1:30" ht="15" customHeight="1" x14ac:dyDescent="0.2">
      <c r="A170" s="61"/>
      <c r="B170" s="61"/>
      <c r="C170" s="91"/>
      <c r="D170" s="92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</row>
    <row r="171" spans="1:30" ht="15" customHeight="1" x14ac:dyDescent="0.2">
      <c r="A171" s="61"/>
      <c r="B171" s="61"/>
      <c r="C171" s="91"/>
      <c r="D171" s="92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</row>
    <row r="172" spans="1:30" ht="15" customHeight="1" x14ac:dyDescent="0.2">
      <c r="A172" s="61"/>
      <c r="B172" s="61"/>
      <c r="C172" s="91"/>
      <c r="D172" s="92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</row>
    <row r="173" spans="1:30" ht="15" customHeight="1" x14ac:dyDescent="0.2">
      <c r="A173" s="61"/>
      <c r="B173" s="61"/>
      <c r="C173" s="91"/>
      <c r="D173" s="92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</row>
    <row r="174" spans="1:30" ht="15" customHeight="1" x14ac:dyDescent="0.2">
      <c r="A174" s="61"/>
      <c r="B174" s="61"/>
      <c r="C174" s="91"/>
      <c r="D174" s="92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</row>
    <row r="175" spans="1:30" ht="15" customHeight="1" x14ac:dyDescent="0.2">
      <c r="A175" s="61"/>
      <c r="B175" s="61"/>
      <c r="C175" s="91"/>
      <c r="D175" s="92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</row>
    <row r="176" spans="1:30" ht="15" customHeight="1" x14ac:dyDescent="0.2">
      <c r="A176" s="61"/>
      <c r="B176" s="61"/>
      <c r="C176" s="91"/>
      <c r="D176" s="92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</row>
    <row r="177" spans="2:30" ht="15" customHeight="1" x14ac:dyDescent="0.25"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</row>
    <row r="178" spans="2:30" ht="15" customHeight="1" x14ac:dyDescent="0.2"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</row>
    <row r="179" spans="2:30" ht="15" customHeight="1" x14ac:dyDescent="0.2"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</row>
    <row r="180" spans="2:30" ht="15" customHeight="1" x14ac:dyDescent="0.2"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</row>
    <row r="181" spans="2:30" ht="15" customHeight="1" x14ac:dyDescent="0.2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</row>
    <row r="182" spans="2:30" ht="15" customHeight="1" x14ac:dyDescent="0.2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</row>
    <row r="183" spans="2:30" ht="15" customHeight="1" x14ac:dyDescent="0.2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</row>
    <row r="184" spans="2:30" ht="15" customHeight="1" x14ac:dyDescent="0.2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</row>
    <row r="185" spans="2:30" ht="15" customHeight="1" x14ac:dyDescent="0.2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</row>
    <row r="186" spans="2:30" ht="15" customHeight="1" x14ac:dyDescent="0.2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</row>
    <row r="187" spans="2:30" ht="15" customHeight="1" x14ac:dyDescent="0.2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</row>
    <row r="188" spans="2:30" ht="15" customHeight="1" x14ac:dyDescent="0.2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U188" s="53"/>
      <c r="V188" s="53"/>
      <c r="W188" s="53"/>
    </row>
    <row r="189" spans="2:30" ht="15" customHeight="1" x14ac:dyDescent="0.25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</row>
    <row r="190" spans="2:30" ht="15" customHeight="1" x14ac:dyDescent="0.25"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</row>
    <row r="191" spans="2:30" ht="15" customHeight="1" x14ac:dyDescent="0.25"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</row>
    <row r="192" spans="2:30" ht="15" customHeight="1" x14ac:dyDescent="0.25"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</row>
    <row r="193" spans="2:21" ht="15" customHeight="1" x14ac:dyDescent="0.25"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</row>
    <row r="194" spans="2:21" ht="15" customHeight="1" x14ac:dyDescent="0.2"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U194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2019-09-03T12:52:06Z</dcterms:modified>
</cp:coreProperties>
</file>